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" windowWidth="15480" windowHeight="9312" tabRatio="829"/>
  </bookViews>
  <sheets>
    <sheet name="1" sheetId="1" r:id="rId1"/>
    <sheet name="Лист1" sheetId="2" r:id="rId2"/>
    <sheet name="Лист2" sheetId="3" r:id="rId3"/>
    <sheet name="Лист3" sheetId="4" r:id="rId4"/>
  </sheets>
  <externalReferences>
    <externalReference r:id="rId5"/>
  </externalReferences>
  <definedNames>
    <definedName name="_xlnm._FilterDatabase" localSheetId="1" hidden="1">Лист1!$A$1:$E$1252</definedName>
    <definedName name="Z_08618FD3_9AD5_4B53_93D6_62733DEC2204_.wvu.Cols" localSheetId="0" hidden="1">'1'!$A:$A</definedName>
    <definedName name="Z_08618FD3_9AD5_4B53_93D6_62733DEC2204_.wvu.FilterData" localSheetId="1" hidden="1">Лист1!$A$1:$E$1252</definedName>
    <definedName name="Z_08618FD3_9AD5_4B53_93D6_62733DEC2204_.wvu.PrintArea" localSheetId="0" hidden="1">'1'!$G$2:$P$101</definedName>
    <definedName name="Z_29AD57DE_FE84_4253_8ED1_9C871D4BBB7A_.wvu.FilterData" localSheetId="1" hidden="1">Лист1!$A$1:$E$1233</definedName>
    <definedName name="Z_2B37BA6E_0AB6_4C90_B1D4_312EABD941BF_.wvu.FilterData" localSheetId="1" hidden="1">Лист1!$A$1:$E$1233</definedName>
    <definedName name="Z_2FEEBA67_6D71_43B7_93F8_A0345D6BEA59_.wvu.Cols" localSheetId="0" hidden="1">'1'!$A:$A</definedName>
    <definedName name="Z_2FEEBA67_6D71_43B7_93F8_A0345D6BEA59_.wvu.FilterData" localSheetId="1" hidden="1">Лист1!$A$1:$E$1252</definedName>
    <definedName name="Z_2FEEBA67_6D71_43B7_93F8_A0345D6BEA59_.wvu.PrintArea" localSheetId="0" hidden="1">'1'!$G$2:$P$101</definedName>
    <definedName name="Z_4C48ED86_DCEB_42EF_9458_66F10CAF2F0F_.wvu.Cols" localSheetId="0" hidden="1">'1'!$A:$A</definedName>
    <definedName name="Z_4C48ED86_DCEB_42EF_9458_66F10CAF2F0F_.wvu.FilterData" localSheetId="1" hidden="1">Лист1!$A$1:$E$1252</definedName>
    <definedName name="Z_4C48ED86_DCEB_42EF_9458_66F10CAF2F0F_.wvu.PrintArea" localSheetId="0" hidden="1">'1'!$G$2:$P$101</definedName>
    <definedName name="Z_4D4E10DB_6F06_4ACC_8AB7_E91134C1A5CE_.wvu.Cols" localSheetId="0" hidden="1">'1'!$A:$A</definedName>
    <definedName name="Z_4D4E10DB_6F06_4ACC_8AB7_E91134C1A5CE_.wvu.FilterData" localSheetId="1" hidden="1">Лист1!$A$1:$E$1252</definedName>
    <definedName name="Z_4D4E10DB_6F06_4ACC_8AB7_E91134C1A5CE_.wvu.PrintArea" localSheetId="0" hidden="1">'1'!$G$2:$P$101</definedName>
    <definedName name="Z_500FA9C6_8AFE_4A47_ADF2_0F3DF6435C14_.wvu.Cols" localSheetId="0" hidden="1">'1'!$A:$A</definedName>
    <definedName name="Z_500FA9C6_8AFE_4A47_ADF2_0F3DF6435C14_.wvu.FilterData" localSheetId="1" hidden="1">Лист1!$A$1:$E$1252</definedName>
    <definedName name="Z_500FA9C6_8AFE_4A47_ADF2_0F3DF6435C14_.wvu.PrintArea" localSheetId="0" hidden="1">'1'!$G$2:$P$101</definedName>
    <definedName name="Z_D9B3AF7C_EF4E_4645_85CB_DF5E0F4B3AA6_.wvu.Cols" localSheetId="0" hidden="1">'1'!$A:$A</definedName>
    <definedName name="Z_D9B3AF7C_EF4E_4645_85CB_DF5E0F4B3AA6_.wvu.FilterData" localSheetId="1" hidden="1">Лист1!$A$1:$E$1252</definedName>
    <definedName name="Z_D9B3AF7C_EF4E_4645_85CB_DF5E0F4B3AA6_.wvu.PrintArea" localSheetId="0" hidden="1">'1'!$G$2:$P$101</definedName>
    <definedName name="Z_E3988139_4C19_4E94_A8DD_B90CF64115A5_.wvu.Cols" localSheetId="0" hidden="1">'1'!$A:$A</definedName>
    <definedName name="Z_E3988139_4C19_4E94_A8DD_B90CF64115A5_.wvu.FilterData" localSheetId="1" hidden="1">Лист1!$A$1:$E$1252</definedName>
    <definedName name="_xlnm.Print_Area" localSheetId="0">'1'!$G$2:$P$101</definedName>
  </definedNames>
  <calcPr calcId="124519"/>
  <customWorkbookViews>
    <customWorkbookView name="Петр - Личное представление" guid="{D9B3AF7C-EF4E-4645-85CB-DF5E0F4B3AA6}" mergeInterval="0" personalView="1" maximized="1" xWindow="1" yWindow="1" windowWidth="1440" windowHeight="679" tabRatio="829" activeSheetId="1"/>
    <customWorkbookView name="ru02210044 - Личное представление" guid="{08618FD3-9AD5-4B53-93D6-62733DEC2204}" mergeInterval="0" personalView="1" maximized="1" xWindow="1" yWindow="1" windowWidth="1020" windowHeight="547" tabRatio="829" activeSheetId="11"/>
    <customWorkbookView name="ru02220041 - Личное представление" guid="{2FEEBA67-6D71-43B7-93F8-A0345D6BEA59}" mergeInterval="0" personalView="1" maximized="1" xWindow="1" yWindow="1" windowWidth="1020" windowHeight="596" tabRatio="881" activeSheetId="30" showComments="commIndAndComment"/>
    <customWorkbookView name="RU02210031 - Личное представление" guid="{4D4E10DB-6F06-4ACC-8AB7-E91134C1A5CE}" mergeInterval="0" personalView="1" maximized="1" xWindow="1" yWindow="1" windowWidth="1020" windowHeight="504" tabRatio="881" activeSheetId="1"/>
    <customWorkbookView name="ru02210017 - Личное представление" guid="{500FA9C6-8AFE-4A47-ADF2-0F3DF6435C14}" mergeInterval="0" personalView="1" maximized="1" xWindow="1" yWindow="1" windowWidth="1020" windowHeight="505" activeSheetId="4"/>
    <customWorkbookView name="ru02210035 - Личное представление" guid="{E3988139-4C19-4E94-A8DD-B90CF64115A5}" mergeInterval="0" personalView="1" maximized="1" xWindow="1" yWindow="1" windowWidth="1024" windowHeight="521" tabRatio="830" activeSheetId="4"/>
    <customWorkbookView name="ru02210033 - Личное представление" guid="{4C48ED86-DCEB-42EF-9458-66F10CAF2F0F}" mergeInterval="0" personalView="1" maximized="1" xWindow="1" yWindow="1" windowWidth="1024" windowHeight="638" activeSheetId="3"/>
  </customWorkbookViews>
</workbook>
</file>

<file path=xl/calcChain.xml><?xml version="1.0" encoding="utf-8"?>
<calcChain xmlns="http://schemas.openxmlformats.org/spreadsheetml/2006/main">
  <c r="Q13" i="1"/>
  <c r="Q9"/>
  <c r="Q10"/>
  <c r="Q11"/>
  <c r="Q12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8"/>
  <c r="D3"/>
  <c r="D4"/>
  <c r="C4"/>
  <c r="C5"/>
  <c r="D5"/>
  <c r="E5"/>
  <c r="D2"/>
  <c r="C3"/>
  <c r="C2"/>
  <c r="BL8"/>
  <c r="BL9"/>
  <c r="BL10"/>
  <c r="BL11"/>
  <c r="BL12"/>
  <c r="BL13"/>
  <c r="AP8"/>
  <c r="AP9"/>
  <c r="AP10"/>
  <c r="AP11"/>
  <c r="AP12"/>
  <c r="AP13"/>
  <c r="AP14"/>
  <c r="AP15"/>
  <c r="AP16"/>
  <c r="AP17"/>
  <c r="AP18"/>
  <c r="AP19"/>
  <c r="AP20"/>
  <c r="AP21"/>
  <c r="AP22"/>
  <c r="AP23"/>
  <c r="T14"/>
  <c r="T15"/>
  <c r="T16"/>
  <c r="T17"/>
  <c r="T18"/>
  <c r="T19"/>
  <c r="T20"/>
  <c r="T21"/>
  <c r="I9"/>
  <c r="I10"/>
  <c r="I11"/>
  <c r="I12"/>
  <c r="I13"/>
  <c r="I14"/>
  <c r="I15"/>
  <c r="I16"/>
  <c r="I17"/>
  <c r="I18"/>
  <c r="I19"/>
  <c r="I20"/>
  <c r="I21"/>
  <c r="I8"/>
  <c r="BC3"/>
  <c r="BD3"/>
  <c r="BC4"/>
  <c r="BD4"/>
  <c r="BC5"/>
  <c r="BD5"/>
  <c r="BC6"/>
  <c r="BD6"/>
  <c r="BA8"/>
  <c r="BH8"/>
  <c r="AY9"/>
  <c r="BA9"/>
  <c r="BH9"/>
  <c r="AY10"/>
  <c r="BA10"/>
  <c r="BH10"/>
  <c r="AY11"/>
  <c r="BA11"/>
  <c r="BH11"/>
  <c r="AY12"/>
  <c r="BA12"/>
  <c r="BH12"/>
  <c r="AY13"/>
  <c r="BA13"/>
  <c r="BH13"/>
  <c r="AY14"/>
  <c r="BA14"/>
  <c r="BH14"/>
  <c r="AY15"/>
  <c r="BA15"/>
  <c r="BH15"/>
  <c r="AY16"/>
  <c r="BA16"/>
  <c r="BH16"/>
  <c r="AY17"/>
  <c r="BA17"/>
  <c r="BH17"/>
  <c r="AY18"/>
  <c r="BA18"/>
  <c r="BH18"/>
  <c r="AY19"/>
  <c r="BA19"/>
  <c r="BH19"/>
  <c r="AY20"/>
  <c r="BA20"/>
  <c r="BH20"/>
  <c r="AY21"/>
  <c r="BA21"/>
  <c r="BH21"/>
  <c r="AY22"/>
  <c r="BA22"/>
  <c r="BH22"/>
  <c r="AY23"/>
  <c r="BA23"/>
  <c r="BH23"/>
  <c r="AY24"/>
  <c r="BA24"/>
  <c r="BH24"/>
  <c r="AY25"/>
  <c r="BA25"/>
  <c r="BH25"/>
  <c r="AY26"/>
  <c r="BA26"/>
  <c r="BH26"/>
  <c r="AY27"/>
  <c r="BA27"/>
  <c r="BH27"/>
  <c r="BA30"/>
  <c r="BH30"/>
  <c r="AY31"/>
  <c r="BA31"/>
  <c r="BH31"/>
  <c r="AY32"/>
  <c r="BA32"/>
  <c r="BH32"/>
  <c r="AY33"/>
  <c r="BA33"/>
  <c r="BH33"/>
  <c r="AY34"/>
  <c r="BA34"/>
  <c r="BH34"/>
  <c r="AY35"/>
  <c r="BA35"/>
  <c r="BH35"/>
  <c r="AY36"/>
  <c r="BA36"/>
  <c r="BH36"/>
  <c r="AY37"/>
  <c r="BA37"/>
  <c r="BH37"/>
  <c r="AY38"/>
  <c r="BA38"/>
  <c r="BH38"/>
  <c r="AY39"/>
  <c r="BA39"/>
  <c r="BH39"/>
  <c r="AY40"/>
  <c r="BA40"/>
  <c r="BH40"/>
  <c r="AY41"/>
  <c r="BA41"/>
  <c r="BH41"/>
  <c r="AY42"/>
  <c r="BA42"/>
  <c r="BH42"/>
  <c r="AY43"/>
  <c r="BA43"/>
  <c r="BH43"/>
  <c r="AY44"/>
  <c r="BA44"/>
  <c r="BH44"/>
  <c r="AY45"/>
  <c r="BA45"/>
  <c r="BH45"/>
  <c r="AY46"/>
  <c r="BA46"/>
  <c r="BH46"/>
  <c r="AY47"/>
  <c r="BA47"/>
  <c r="BH47"/>
  <c r="AY48"/>
  <c r="BA48"/>
  <c r="BH48"/>
  <c r="AY49"/>
  <c r="BA49"/>
  <c r="BH49"/>
  <c r="AY50"/>
  <c r="BA50"/>
  <c r="BH50"/>
  <c r="AY51"/>
  <c r="BA51"/>
  <c r="BH51"/>
  <c r="AY52"/>
  <c r="BA52"/>
  <c r="BH52"/>
  <c r="AY53"/>
  <c r="BA53"/>
  <c r="BH53"/>
  <c r="AY54"/>
  <c r="BA54"/>
  <c r="BH54"/>
  <c r="BA55"/>
  <c r="BH55"/>
  <c r="AY56"/>
  <c r="BA56"/>
  <c r="BH56"/>
  <c r="AY57"/>
  <c r="BA57"/>
  <c r="BH57"/>
  <c r="AY58"/>
  <c r="BA58"/>
  <c r="BH58"/>
  <c r="AY59"/>
  <c r="BA59"/>
  <c r="BH59"/>
  <c r="AY60"/>
  <c r="BA60"/>
  <c r="BH60"/>
  <c r="AY61"/>
  <c r="BA61"/>
  <c r="BH61"/>
  <c r="AY62"/>
  <c r="BA62"/>
  <c r="BH62"/>
  <c r="AY63"/>
  <c r="BA63"/>
  <c r="BH63"/>
  <c r="AY64"/>
  <c r="BA64"/>
  <c r="BH64"/>
  <c r="AY65"/>
  <c r="BA65"/>
  <c r="BH65"/>
  <c r="AY66"/>
  <c r="BA66"/>
  <c r="BH66"/>
  <c r="AY67"/>
  <c r="BA67"/>
  <c r="BH67"/>
  <c r="AY68"/>
  <c r="BA68"/>
  <c r="BH68"/>
  <c r="AY69"/>
  <c r="BA69"/>
  <c r="BH69"/>
  <c r="AY70"/>
  <c r="BA70"/>
  <c r="BH70"/>
  <c r="AY71"/>
  <c r="BA71"/>
  <c r="BH71"/>
  <c r="AY72"/>
  <c r="BA72"/>
  <c r="BH72"/>
  <c r="AY73"/>
  <c r="BA73"/>
  <c r="BH73"/>
  <c r="AY74"/>
  <c r="BA74"/>
  <c r="BH74"/>
  <c r="BA77"/>
  <c r="BH77"/>
  <c r="AY78"/>
  <c r="BA78"/>
  <c r="BH78"/>
  <c r="AY79"/>
  <c r="BA79"/>
  <c r="BH79"/>
  <c r="AY80"/>
  <c r="BA80"/>
  <c r="BH80"/>
  <c r="AY81"/>
  <c r="BA81"/>
  <c r="BH81"/>
  <c r="AY82"/>
  <c r="BA82"/>
  <c r="BH82"/>
  <c r="AY83"/>
  <c r="BA83"/>
  <c r="BH83"/>
  <c r="AY84"/>
  <c r="BA84"/>
  <c r="BH84"/>
  <c r="AY85"/>
  <c r="BA85"/>
  <c r="BH85"/>
  <c r="AY86"/>
  <c r="BA86"/>
  <c r="BH86"/>
  <c r="AY87"/>
  <c r="BA87"/>
  <c r="BH87"/>
  <c r="AY88"/>
  <c r="BA88"/>
  <c r="BH88"/>
  <c r="AY89"/>
  <c r="BA89"/>
  <c r="BH89"/>
  <c r="AY90"/>
  <c r="BA90"/>
  <c r="BH90"/>
  <c r="AY91"/>
  <c r="BA91"/>
  <c r="BH91"/>
  <c r="AY92"/>
  <c r="BA92"/>
  <c r="BH92"/>
  <c r="AY93"/>
  <c r="BA93"/>
  <c r="BH93"/>
  <c r="AY94"/>
  <c r="BA94"/>
  <c r="BH94"/>
  <c r="AY95"/>
  <c r="BA95"/>
  <c r="BH95"/>
  <c r="AY96"/>
  <c r="BA96"/>
  <c r="BH96"/>
  <c r="AY97"/>
  <c r="BA97"/>
  <c r="BH97"/>
  <c r="AY98"/>
  <c r="BA98"/>
  <c r="BH98"/>
  <c r="AY99"/>
  <c r="BA99"/>
  <c r="BH99"/>
  <c r="AY100"/>
  <c r="BA100"/>
  <c r="BH100"/>
  <c r="AY101"/>
  <c r="BA101"/>
  <c r="BH101"/>
  <c r="V3"/>
  <c r="W3"/>
  <c r="V4"/>
  <c r="W4"/>
  <c r="V5"/>
  <c r="W5"/>
  <c r="V6"/>
  <c r="W6"/>
  <c r="T8"/>
  <c r="AA8"/>
  <c r="R9"/>
  <c r="T9"/>
  <c r="AA9"/>
  <c r="R10"/>
  <c r="T10"/>
  <c r="AA10"/>
  <c r="R11"/>
  <c r="T11"/>
  <c r="AA11"/>
  <c r="R12"/>
  <c r="T12"/>
  <c r="AA12"/>
  <c r="R13"/>
  <c r="T13"/>
  <c r="AA13"/>
  <c r="R14"/>
  <c r="AA14"/>
  <c r="R15"/>
  <c r="AA15"/>
  <c r="R16"/>
  <c r="AA16"/>
  <c r="R17"/>
  <c r="AA17"/>
  <c r="R18"/>
  <c r="AA18"/>
  <c r="R19"/>
  <c r="AA19"/>
  <c r="R20"/>
  <c r="AA20"/>
  <c r="R21"/>
  <c r="AA21"/>
  <c r="R22"/>
  <c r="T22"/>
  <c r="AA22"/>
  <c r="R23"/>
  <c r="T23"/>
  <c r="AA23"/>
  <c r="R24"/>
  <c r="T24"/>
  <c r="AA24"/>
  <c r="R25"/>
  <c r="T25"/>
  <c r="AA25"/>
  <c r="R26"/>
  <c r="T26"/>
  <c r="AA26"/>
  <c r="R27"/>
  <c r="T27"/>
  <c r="AA27"/>
  <c r="T30"/>
  <c r="AA30"/>
  <c r="R31"/>
  <c r="T31"/>
  <c r="AA31"/>
  <c r="R32"/>
  <c r="T32"/>
  <c r="AA32"/>
  <c r="R33"/>
  <c r="T33"/>
  <c r="AA33"/>
  <c r="R34"/>
  <c r="T34"/>
  <c r="AA34"/>
  <c r="R35"/>
  <c r="T35"/>
  <c r="AA35"/>
  <c r="R36"/>
  <c r="T36"/>
  <c r="AA36"/>
  <c r="R37"/>
  <c r="T37"/>
  <c r="AA37"/>
  <c r="R38"/>
  <c r="T38"/>
  <c r="AA38"/>
  <c r="R39"/>
  <c r="T39"/>
  <c r="AA39"/>
  <c r="R40"/>
  <c r="T40"/>
  <c r="AA40"/>
  <c r="R41"/>
  <c r="T41"/>
  <c r="AA41"/>
  <c r="R42"/>
  <c r="T42"/>
  <c r="AA42"/>
  <c r="R43"/>
  <c r="T43"/>
  <c r="AA43"/>
  <c r="R44"/>
  <c r="T44"/>
  <c r="AA44"/>
  <c r="R45"/>
  <c r="T45"/>
  <c r="AA45"/>
  <c r="R46"/>
  <c r="T46"/>
  <c r="AA46"/>
  <c r="R47"/>
  <c r="T47"/>
  <c r="AA47"/>
  <c r="R48"/>
  <c r="T48"/>
  <c r="AA48"/>
  <c r="R49"/>
  <c r="T49"/>
  <c r="AA49"/>
  <c r="R50"/>
  <c r="T50"/>
  <c r="AA50"/>
  <c r="R51"/>
  <c r="T51"/>
  <c r="AA51"/>
  <c r="R52"/>
  <c r="T52"/>
  <c r="AA52"/>
  <c r="R53"/>
  <c r="T53"/>
  <c r="AA53"/>
  <c r="R54"/>
  <c r="T54"/>
  <c r="AA54"/>
  <c r="T55"/>
  <c r="AA55"/>
  <c r="R56"/>
  <c r="T56"/>
  <c r="AA56"/>
  <c r="R57"/>
  <c r="T57"/>
  <c r="AA57"/>
  <c r="R58"/>
  <c r="T58"/>
  <c r="AA58"/>
  <c r="R59"/>
  <c r="T59"/>
  <c r="AA59"/>
  <c r="R60"/>
  <c r="T60"/>
  <c r="AA60"/>
  <c r="R61"/>
  <c r="T61"/>
  <c r="AA61"/>
  <c r="R62"/>
  <c r="T62"/>
  <c r="AA62"/>
  <c r="R63"/>
  <c r="T63"/>
  <c r="AA63"/>
  <c r="R64"/>
  <c r="T64"/>
  <c r="AA64"/>
  <c r="R65"/>
  <c r="T65"/>
  <c r="AA65"/>
  <c r="R66"/>
  <c r="T66"/>
  <c r="AA66"/>
  <c r="R67"/>
  <c r="T67"/>
  <c r="AA67"/>
  <c r="R68"/>
  <c r="T68"/>
  <c r="AA68"/>
  <c r="R69"/>
  <c r="T69"/>
  <c r="AA69"/>
  <c r="R70"/>
  <c r="T70"/>
  <c r="AA70"/>
  <c r="R71"/>
  <c r="T71"/>
  <c r="AA71"/>
  <c r="R72"/>
  <c r="T72"/>
  <c r="AA72"/>
  <c r="R73"/>
  <c r="T73"/>
  <c r="AA73"/>
  <c r="R74"/>
  <c r="T74"/>
  <c r="AA74"/>
  <c r="T77"/>
  <c r="AA77"/>
  <c r="R78"/>
  <c r="T78"/>
  <c r="AA78"/>
  <c r="R79"/>
  <c r="T79"/>
  <c r="AA79"/>
  <c r="R80"/>
  <c r="T80"/>
  <c r="AA80"/>
  <c r="R81"/>
  <c r="T81"/>
  <c r="AA81"/>
  <c r="R82"/>
  <c r="T82"/>
  <c r="AA82"/>
  <c r="R83"/>
  <c r="T83"/>
  <c r="AA83"/>
  <c r="R84"/>
  <c r="T84"/>
  <c r="AA84"/>
  <c r="R85"/>
  <c r="T85"/>
  <c r="AA85"/>
  <c r="R86"/>
  <c r="T86"/>
  <c r="AA86"/>
  <c r="R87"/>
  <c r="T87"/>
  <c r="AA87"/>
  <c r="R88"/>
  <c r="T88"/>
  <c r="AA88"/>
  <c r="R89"/>
  <c r="T89"/>
  <c r="AA89"/>
  <c r="R90"/>
  <c r="T90"/>
  <c r="AA90"/>
  <c r="R91"/>
  <c r="T91"/>
  <c r="AA91"/>
  <c r="R92"/>
  <c r="T92"/>
  <c r="AA92"/>
  <c r="R93"/>
  <c r="T93"/>
  <c r="AA93"/>
  <c r="R94"/>
  <c r="T94"/>
  <c r="AA94"/>
  <c r="R95"/>
  <c r="T95"/>
  <c r="AA95"/>
  <c r="R96"/>
  <c r="T96"/>
  <c r="AA96"/>
  <c r="R97"/>
  <c r="T97"/>
  <c r="AA97"/>
  <c r="R98"/>
  <c r="T98"/>
  <c r="AA98"/>
  <c r="R99"/>
  <c r="T99"/>
  <c r="AA99"/>
  <c r="R100"/>
  <c r="T100"/>
  <c r="AA100"/>
  <c r="R101"/>
  <c r="T101"/>
  <c r="AA101"/>
  <c r="BL62"/>
  <c r="I79"/>
  <c r="I78"/>
  <c r="I77"/>
  <c r="BL14"/>
  <c r="BL16"/>
  <c r="BL15"/>
  <c r="AE9"/>
  <c r="I38"/>
  <c r="I39"/>
  <c r="I40"/>
  <c r="CS8" l="1"/>
  <c r="AE19"/>
  <c r="CS57"/>
  <c r="CS56"/>
  <c r="CS55"/>
  <c r="AE13"/>
  <c r="AE12"/>
  <c r="AE11"/>
  <c r="AE10"/>
  <c r="G96" l="1"/>
  <c r="I96"/>
  <c r="P96"/>
  <c r="AC96"/>
  <c r="AE96"/>
  <c r="AL96"/>
  <c r="AN96"/>
  <c r="AP96"/>
  <c r="AW96"/>
  <c r="BJ96"/>
  <c r="BL96"/>
  <c r="BS96"/>
  <c r="BU96"/>
  <c r="BW96"/>
  <c r="CD96"/>
  <c r="CF96"/>
  <c r="CH96"/>
  <c r="CO96"/>
  <c r="CQ96"/>
  <c r="CS96"/>
  <c r="CZ96"/>
  <c r="G97"/>
  <c r="I97"/>
  <c r="P97"/>
  <c r="AC97"/>
  <c r="AE97"/>
  <c r="AL97"/>
  <c r="AN97"/>
  <c r="AP97"/>
  <c r="AW97"/>
  <c r="BJ97"/>
  <c r="BL97"/>
  <c r="BS97"/>
  <c r="BU97"/>
  <c r="BW97"/>
  <c r="CD97"/>
  <c r="CF97"/>
  <c r="CH97"/>
  <c r="CO97"/>
  <c r="CQ97"/>
  <c r="CS97"/>
  <c r="CZ97"/>
  <c r="G98"/>
  <c r="I98"/>
  <c r="P98"/>
  <c r="AC98"/>
  <c r="AE98"/>
  <c r="AL98"/>
  <c r="AN98"/>
  <c r="AP98"/>
  <c r="AW98"/>
  <c r="BJ98"/>
  <c r="BL98"/>
  <c r="BS98"/>
  <c r="BU98"/>
  <c r="BW98"/>
  <c r="CD98"/>
  <c r="CF98"/>
  <c r="CH98"/>
  <c r="CO98"/>
  <c r="CQ98"/>
  <c r="CS98"/>
  <c r="CZ98"/>
  <c r="G99"/>
  <c r="I99"/>
  <c r="P99"/>
  <c r="AC99"/>
  <c r="AE99"/>
  <c r="AL99"/>
  <c r="AN99"/>
  <c r="AP99"/>
  <c r="AW99"/>
  <c r="BJ99"/>
  <c r="BL99"/>
  <c r="BS99"/>
  <c r="BU99"/>
  <c r="BW99"/>
  <c r="CD99"/>
  <c r="CF99"/>
  <c r="CH99"/>
  <c r="CO99"/>
  <c r="CQ99"/>
  <c r="CS99"/>
  <c r="CZ99"/>
  <c r="G100"/>
  <c r="I100"/>
  <c r="P100"/>
  <c r="AC100"/>
  <c r="AE100"/>
  <c r="AL100"/>
  <c r="AN100"/>
  <c r="AP100"/>
  <c r="AW100"/>
  <c r="BJ100"/>
  <c r="BL100"/>
  <c r="BS100"/>
  <c r="BU100"/>
  <c r="BW100"/>
  <c r="CD100"/>
  <c r="CF100"/>
  <c r="CH100"/>
  <c r="CO100"/>
  <c r="CQ100"/>
  <c r="CS100"/>
  <c r="CZ100"/>
  <c r="G36"/>
  <c r="I36"/>
  <c r="P36"/>
  <c r="AC36"/>
  <c r="AE36"/>
  <c r="AL36"/>
  <c r="AP36"/>
  <c r="AW36"/>
  <c r="BL36"/>
  <c r="BS36"/>
  <c r="BU36"/>
  <c r="BW36"/>
  <c r="CD36"/>
  <c r="CF36"/>
  <c r="CH36"/>
  <c r="CO36"/>
  <c r="CQ36"/>
  <c r="CS36"/>
  <c r="CZ36"/>
  <c r="G37"/>
  <c r="I37"/>
  <c r="P37"/>
  <c r="AC37"/>
  <c r="AE37"/>
  <c r="AL37"/>
  <c r="AP37"/>
  <c r="AW37"/>
  <c r="BL37"/>
  <c r="BS37"/>
  <c r="BU37"/>
  <c r="BW37"/>
  <c r="CD37"/>
  <c r="CF37"/>
  <c r="CH37"/>
  <c r="CO37"/>
  <c r="CQ37"/>
  <c r="CS37"/>
  <c r="CZ37"/>
  <c r="G38"/>
  <c r="P38"/>
  <c r="AC38"/>
  <c r="AE38"/>
  <c r="AL38"/>
  <c r="AP38"/>
  <c r="AW38"/>
  <c r="BL38"/>
  <c r="BS38"/>
  <c r="BU38"/>
  <c r="BW38"/>
  <c r="CD38"/>
  <c r="CF38"/>
  <c r="CH38"/>
  <c r="CO38"/>
  <c r="CQ38"/>
  <c r="CS38"/>
  <c r="CZ38"/>
  <c r="G39"/>
  <c r="P39"/>
  <c r="AC39"/>
  <c r="AE39"/>
  <c r="AL39"/>
  <c r="AP39"/>
  <c r="AW39"/>
  <c r="BL39"/>
  <c r="BS39"/>
  <c r="BU39"/>
  <c r="BW39"/>
  <c r="CD39"/>
  <c r="CF39"/>
  <c r="CH39"/>
  <c r="CO39"/>
  <c r="CQ39"/>
  <c r="CS39"/>
  <c r="CZ39"/>
  <c r="P40"/>
  <c r="AC40"/>
  <c r="AE40"/>
  <c r="AL40"/>
  <c r="AP40"/>
  <c r="AW40"/>
  <c r="BL40"/>
  <c r="BS40"/>
  <c r="BU40"/>
  <c r="BW40"/>
  <c r="CD40"/>
  <c r="CF40"/>
  <c r="CH40"/>
  <c r="CO40"/>
  <c r="CQ40"/>
  <c r="CS40"/>
  <c r="CZ40"/>
  <c r="G41"/>
  <c r="I41"/>
  <c r="P41"/>
  <c r="AC41"/>
  <c r="AE41"/>
  <c r="AL41"/>
  <c r="AN41"/>
  <c r="AP41"/>
  <c r="AW41"/>
  <c r="BL41"/>
  <c r="BS41"/>
  <c r="BU41"/>
  <c r="BW41"/>
  <c r="CD41"/>
  <c r="CF41"/>
  <c r="CH41"/>
  <c r="CO41"/>
  <c r="CQ41"/>
  <c r="CS41"/>
  <c r="CZ41"/>
  <c r="G42"/>
  <c r="I42"/>
  <c r="P42"/>
  <c r="AC42"/>
  <c r="AE42"/>
  <c r="AL42"/>
  <c r="AN42"/>
  <c r="AP42"/>
  <c r="AW42"/>
  <c r="BL42"/>
  <c r="BS42"/>
  <c r="BU42"/>
  <c r="BW42"/>
  <c r="CD42"/>
  <c r="CF42"/>
  <c r="CH42"/>
  <c r="CO42"/>
  <c r="CQ42"/>
  <c r="CS42"/>
  <c r="CZ42"/>
  <c r="G43"/>
  <c r="I43"/>
  <c r="P43"/>
  <c r="AC43"/>
  <c r="AE43"/>
  <c r="AL43"/>
  <c r="AN43"/>
  <c r="AP43"/>
  <c r="AW43"/>
  <c r="BL43"/>
  <c r="BS43"/>
  <c r="BU43"/>
  <c r="BW43"/>
  <c r="CD43"/>
  <c r="CF43"/>
  <c r="CH43"/>
  <c r="CO43"/>
  <c r="CQ43"/>
  <c r="CS43"/>
  <c r="CZ43"/>
  <c r="G44"/>
  <c r="I44"/>
  <c r="P44"/>
  <c r="AC44"/>
  <c r="AE44"/>
  <c r="AL44"/>
  <c r="AN44"/>
  <c r="AP44"/>
  <c r="AW44"/>
  <c r="BL44"/>
  <c r="BS44"/>
  <c r="BU44"/>
  <c r="BW44"/>
  <c r="CD44"/>
  <c r="CF44"/>
  <c r="CH44"/>
  <c r="CO44"/>
  <c r="CQ44"/>
  <c r="CS44"/>
  <c r="CZ44"/>
  <c r="G45"/>
  <c r="I45"/>
  <c r="P45"/>
  <c r="AC45"/>
  <c r="AE45"/>
  <c r="AL45"/>
  <c r="AN45"/>
  <c r="AP45"/>
  <c r="AW45"/>
  <c r="BL45"/>
  <c r="BS45"/>
  <c r="BU45"/>
  <c r="BW45"/>
  <c r="CD45"/>
  <c r="CF45"/>
  <c r="CH45"/>
  <c r="CO45"/>
  <c r="CQ45"/>
  <c r="CS45"/>
  <c r="CZ45"/>
  <c r="G46"/>
  <c r="I46"/>
  <c r="P46"/>
  <c r="AC46"/>
  <c r="AE46"/>
  <c r="AL46"/>
  <c r="AN46"/>
  <c r="AP46"/>
  <c r="AW46"/>
  <c r="BL46"/>
  <c r="BS46"/>
  <c r="BU46"/>
  <c r="BW46"/>
  <c r="CD46"/>
  <c r="CF46"/>
  <c r="CH46"/>
  <c r="CO46"/>
  <c r="CQ46"/>
  <c r="CS46"/>
  <c r="CZ46"/>
  <c r="G47"/>
  <c r="I47"/>
  <c r="P47"/>
  <c r="AC47"/>
  <c r="AE47"/>
  <c r="AL47"/>
  <c r="AN47"/>
  <c r="AP47"/>
  <c r="AW47"/>
  <c r="BL47"/>
  <c r="BS47"/>
  <c r="BU47"/>
  <c r="BW47"/>
  <c r="CD47"/>
  <c r="CF47"/>
  <c r="CH47"/>
  <c r="CO47"/>
  <c r="CQ47"/>
  <c r="CS47"/>
  <c r="CZ47"/>
  <c r="G48"/>
  <c r="I48"/>
  <c r="P48"/>
  <c r="AC48"/>
  <c r="AE48"/>
  <c r="AL48"/>
  <c r="AN48"/>
  <c r="AP48"/>
  <c r="AW48"/>
  <c r="BL48"/>
  <c r="BS48"/>
  <c r="BU48"/>
  <c r="BW48"/>
  <c r="CD48"/>
  <c r="CF48"/>
  <c r="CH48"/>
  <c r="CO48"/>
  <c r="CQ48"/>
  <c r="CS48"/>
  <c r="CZ48"/>
  <c r="G49"/>
  <c r="I49"/>
  <c r="P49"/>
  <c r="AC49"/>
  <c r="AE49"/>
  <c r="AL49"/>
  <c r="AN49"/>
  <c r="AP49"/>
  <c r="AW49"/>
  <c r="BL49"/>
  <c r="BS49"/>
  <c r="BU49"/>
  <c r="BW49"/>
  <c r="CD49"/>
  <c r="CF49"/>
  <c r="CH49"/>
  <c r="CO49"/>
  <c r="CQ49"/>
  <c r="CS49"/>
  <c r="CZ49"/>
  <c r="G50"/>
  <c r="I50"/>
  <c r="P50"/>
  <c r="AC50"/>
  <c r="AE50"/>
  <c r="AL50"/>
  <c r="AN50"/>
  <c r="AP50"/>
  <c r="AW50"/>
  <c r="BL50"/>
  <c r="BS50"/>
  <c r="BU50"/>
  <c r="BW50"/>
  <c r="CD50"/>
  <c r="CF50"/>
  <c r="CH50"/>
  <c r="CO50"/>
  <c r="CQ50"/>
  <c r="CS50"/>
  <c r="CZ50"/>
  <c r="G51"/>
  <c r="I51"/>
  <c r="P51"/>
  <c r="AC51"/>
  <c r="AE51"/>
  <c r="AL51"/>
  <c r="AN51"/>
  <c r="AP51"/>
  <c r="AW51"/>
  <c r="BL51"/>
  <c r="BS51"/>
  <c r="BU51"/>
  <c r="BW51"/>
  <c r="CD51"/>
  <c r="CF51"/>
  <c r="CH51"/>
  <c r="CO51"/>
  <c r="CQ51"/>
  <c r="CS51"/>
  <c r="CZ51"/>
  <c r="G52"/>
  <c r="I52"/>
  <c r="P52"/>
  <c r="AC52"/>
  <c r="AE52"/>
  <c r="AL52"/>
  <c r="AN52"/>
  <c r="AP52"/>
  <c r="AW52"/>
  <c r="BJ52"/>
  <c r="BL52"/>
  <c r="BS52"/>
  <c r="BU52"/>
  <c r="BW52"/>
  <c r="CD52"/>
  <c r="CF52"/>
  <c r="CH52"/>
  <c r="CO52"/>
  <c r="CQ52"/>
  <c r="CS52"/>
  <c r="CZ52"/>
  <c r="G53"/>
  <c r="I53"/>
  <c r="P53"/>
  <c r="AC53"/>
  <c r="AE53"/>
  <c r="AL53"/>
  <c r="AN53"/>
  <c r="AP53"/>
  <c r="AW53"/>
  <c r="BJ53"/>
  <c r="BL53"/>
  <c r="BS53"/>
  <c r="BU53"/>
  <c r="BW53"/>
  <c r="CD53"/>
  <c r="CF53"/>
  <c r="CH53"/>
  <c r="CO53"/>
  <c r="CQ53"/>
  <c r="CS53"/>
  <c r="CZ53"/>
  <c r="G40" l="1"/>
  <c r="F25"/>
  <c r="E25"/>
  <c r="I82"/>
  <c r="I81"/>
  <c r="I80"/>
  <c r="G86"/>
  <c r="P84"/>
  <c r="I84"/>
  <c r="P83"/>
  <c r="I83"/>
  <c r="CQ101" l="1"/>
  <c r="CQ95"/>
  <c r="CQ94"/>
  <c r="CQ93"/>
  <c r="CQ92"/>
  <c r="CQ91"/>
  <c r="CQ90"/>
  <c r="CQ89"/>
  <c r="CQ88"/>
  <c r="CQ87"/>
  <c r="CQ86"/>
  <c r="CQ85"/>
  <c r="CQ84"/>
  <c r="CQ83"/>
  <c r="CQ82"/>
  <c r="CQ81"/>
  <c r="CQ80"/>
  <c r="CQ79"/>
  <c r="CQ78"/>
  <c r="CQ74"/>
  <c r="CQ73"/>
  <c r="CQ72"/>
  <c r="CQ71"/>
  <c r="CQ70"/>
  <c r="CQ69"/>
  <c r="CQ68"/>
  <c r="CQ67"/>
  <c r="CQ66"/>
  <c r="CQ65"/>
  <c r="CQ64"/>
  <c r="CQ63"/>
  <c r="CQ62"/>
  <c r="CQ61"/>
  <c r="CQ60"/>
  <c r="CQ54"/>
  <c r="CQ35"/>
  <c r="CQ34"/>
  <c r="CQ33"/>
  <c r="CQ32"/>
  <c r="CQ31"/>
  <c r="CQ27"/>
  <c r="CQ26"/>
  <c r="CQ25"/>
  <c r="CQ24"/>
  <c r="CQ23"/>
  <c r="CQ22"/>
  <c r="CQ21"/>
  <c r="CQ20"/>
  <c r="CQ19"/>
  <c r="CQ18"/>
  <c r="CQ17"/>
  <c r="CQ16"/>
  <c r="CQ15"/>
  <c r="CQ14"/>
  <c r="CF101"/>
  <c r="CF95"/>
  <c r="CF94"/>
  <c r="CF93"/>
  <c r="CF92"/>
  <c r="CF91"/>
  <c r="CF90"/>
  <c r="CF89"/>
  <c r="CF88"/>
  <c r="CF87"/>
  <c r="CF86"/>
  <c r="CF85"/>
  <c r="CF84"/>
  <c r="CF83"/>
  <c r="CF74"/>
  <c r="CF73"/>
  <c r="CF72"/>
  <c r="CF71"/>
  <c r="CF70"/>
  <c r="CF69"/>
  <c r="CF68"/>
  <c r="CF67"/>
  <c r="CF66"/>
  <c r="CF65"/>
  <c r="CF64"/>
  <c r="CF63"/>
  <c r="CF62"/>
  <c r="CF61"/>
  <c r="CF60"/>
  <c r="CF59"/>
  <c r="CF58"/>
  <c r="CF57"/>
  <c r="CF54"/>
  <c r="CF35"/>
  <c r="CF34"/>
  <c r="CF27"/>
  <c r="CF26"/>
  <c r="CF25"/>
  <c r="CF24"/>
  <c r="CF23"/>
  <c r="CF22"/>
  <c r="CF21"/>
  <c r="CF20"/>
  <c r="CF19"/>
  <c r="CF18"/>
  <c r="CF17"/>
  <c r="CF16"/>
  <c r="CF15"/>
  <c r="CF14"/>
  <c r="CF13"/>
  <c r="CF12"/>
  <c r="CF11"/>
  <c r="CF10"/>
  <c r="BU101"/>
  <c r="BU95"/>
  <c r="BU94"/>
  <c r="BU93"/>
  <c r="BU92"/>
  <c r="BU91"/>
  <c r="BU90"/>
  <c r="BU89"/>
  <c r="BU88"/>
  <c r="BU87"/>
  <c r="BU86"/>
  <c r="BU85"/>
  <c r="BU84"/>
  <c r="BU83"/>
  <c r="BU82"/>
  <c r="BU81"/>
  <c r="BU80"/>
  <c r="BU79"/>
  <c r="BU78"/>
  <c r="BU74"/>
  <c r="BU73"/>
  <c r="BU72"/>
  <c r="BU71"/>
  <c r="BU70"/>
  <c r="BU69"/>
  <c r="BU68"/>
  <c r="BU67"/>
  <c r="BU66"/>
  <c r="BU65"/>
  <c r="BU64"/>
  <c r="BU63"/>
  <c r="BU62"/>
  <c r="BU54"/>
  <c r="BU35"/>
  <c r="BU34"/>
  <c r="BU33"/>
  <c r="BU32"/>
  <c r="BU27"/>
  <c r="BU26"/>
  <c r="BU25"/>
  <c r="BU24"/>
  <c r="BU23"/>
  <c r="BU22"/>
  <c r="BU21"/>
  <c r="BU20"/>
  <c r="BU19"/>
  <c r="BU18"/>
  <c r="BU17"/>
  <c r="BU16"/>
  <c r="BU15"/>
  <c r="BU14"/>
  <c r="BU13"/>
  <c r="BU12"/>
  <c r="BU11"/>
  <c r="BJ101"/>
  <c r="BJ95"/>
  <c r="BJ94"/>
  <c r="BJ93"/>
  <c r="BJ92"/>
  <c r="BJ91"/>
  <c r="BJ90"/>
  <c r="BJ89"/>
  <c r="BJ74"/>
  <c r="BJ73"/>
  <c r="BJ72"/>
  <c r="BJ71"/>
  <c r="BJ70"/>
  <c r="BJ69"/>
  <c r="BJ68"/>
  <c r="BJ67"/>
  <c r="BJ66"/>
  <c r="BJ65"/>
  <c r="BJ64"/>
  <c r="BJ27"/>
  <c r="BJ26"/>
  <c r="BJ25"/>
  <c r="BJ24"/>
  <c r="BJ23"/>
  <c r="BJ22"/>
  <c r="BJ21"/>
  <c r="BJ20"/>
  <c r="BJ19"/>
  <c r="BJ18"/>
  <c r="BJ17"/>
  <c r="BJ16"/>
  <c r="BJ15"/>
  <c r="BJ14"/>
  <c r="AN101"/>
  <c r="AN95"/>
  <c r="AN94"/>
  <c r="AN93"/>
  <c r="AN92"/>
  <c r="AN91"/>
  <c r="AN90"/>
  <c r="AN89"/>
  <c r="AN88"/>
  <c r="AN87"/>
  <c r="AN86"/>
  <c r="AN85"/>
  <c r="AN84"/>
  <c r="AN83"/>
  <c r="AN82"/>
  <c r="AN81"/>
  <c r="AN80"/>
  <c r="AN79"/>
  <c r="AN78"/>
  <c r="AN74"/>
  <c r="AN73"/>
  <c r="AN72"/>
  <c r="AN71"/>
  <c r="AN70"/>
  <c r="AN69"/>
  <c r="AN68"/>
  <c r="AN67"/>
  <c r="AN66"/>
  <c r="AN65"/>
  <c r="AN64"/>
  <c r="AN63"/>
  <c r="AN62"/>
  <c r="AN61"/>
  <c r="AN54"/>
  <c r="AN27"/>
  <c r="AN26"/>
  <c r="AN25"/>
  <c r="AC101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4"/>
  <c r="AC35"/>
  <c r="AC34"/>
  <c r="AC33"/>
  <c r="AC32"/>
  <c r="AC31"/>
  <c r="AC27"/>
  <c r="AC26"/>
  <c r="AC25"/>
  <c r="AC24"/>
  <c r="AC23"/>
  <c r="AC22"/>
  <c r="AC21"/>
  <c r="G101"/>
  <c r="G95"/>
  <c r="G94"/>
  <c r="G93"/>
  <c r="G92"/>
  <c r="G91"/>
  <c r="G90"/>
  <c r="G89"/>
  <c r="G88"/>
  <c r="G87"/>
  <c r="G74"/>
  <c r="G73"/>
  <c r="G72"/>
  <c r="G71"/>
  <c r="G70"/>
  <c r="G54"/>
  <c r="G35"/>
  <c r="G34"/>
  <c r="G27"/>
  <c r="G26"/>
  <c r="G25"/>
  <c r="G24"/>
  <c r="G23"/>
  <c r="G22"/>
  <c r="G21"/>
  <c r="G20"/>
  <c r="G19"/>
  <c r="G18"/>
  <c r="G17"/>
  <c r="G16"/>
  <c r="G15"/>
  <c r="CV5" l="1"/>
  <c r="CU5"/>
  <c r="CV4"/>
  <c r="CV6" s="1"/>
  <c r="CU4"/>
  <c r="CU6" s="1"/>
  <c r="CV3"/>
  <c r="CU3"/>
  <c r="CK5"/>
  <c r="CJ5"/>
  <c r="CK4"/>
  <c r="CK6" s="1"/>
  <c r="CJ4"/>
  <c r="CJ6" s="1"/>
  <c r="CK3"/>
  <c r="CJ3"/>
  <c r="BZ5"/>
  <c r="BY5"/>
  <c r="BZ4"/>
  <c r="BZ6" s="1"/>
  <c r="BY4"/>
  <c r="BZ3"/>
  <c r="BY3"/>
  <c r="BN3"/>
  <c r="BO5"/>
  <c r="BN5"/>
  <c r="BO4"/>
  <c r="BO6" s="1"/>
  <c r="BN4"/>
  <c r="BN6" s="1"/>
  <c r="BO3"/>
  <c r="AS5"/>
  <c r="AR5"/>
  <c r="AS4"/>
  <c r="AS6" s="1"/>
  <c r="AR4"/>
  <c r="AR6" s="1"/>
  <c r="AS3"/>
  <c r="AR3"/>
  <c r="AH5"/>
  <c r="AG5"/>
  <c r="AH4"/>
  <c r="AG4"/>
  <c r="AH3"/>
  <c r="AG3"/>
  <c r="L5"/>
  <c r="L4"/>
  <c r="L3"/>
  <c r="K5"/>
  <c r="K4"/>
  <c r="K3"/>
  <c r="BY6" l="1"/>
  <c r="AG6"/>
  <c r="K6"/>
  <c r="AH6"/>
  <c r="P8"/>
  <c r="G9" s="1"/>
  <c r="CZ101"/>
  <c r="CS101"/>
  <c r="CO101"/>
  <c r="CH101"/>
  <c r="CD101"/>
  <c r="BW101"/>
  <c r="BS101"/>
  <c r="BL101"/>
  <c r="AW101"/>
  <c r="AP101"/>
  <c r="AL101"/>
  <c r="AE101"/>
  <c r="P101"/>
  <c r="I101"/>
  <c r="CZ95"/>
  <c r="CS95"/>
  <c r="CO95"/>
  <c r="CH95"/>
  <c r="CD95"/>
  <c r="BW95"/>
  <c r="BS95"/>
  <c r="BL95"/>
  <c r="AW95"/>
  <c r="AP95"/>
  <c r="AL95"/>
  <c r="AE95"/>
  <c r="P95"/>
  <c r="I95"/>
  <c r="CZ94"/>
  <c r="CS94"/>
  <c r="CO94"/>
  <c r="CH94"/>
  <c r="CD94"/>
  <c r="BW94"/>
  <c r="BS94"/>
  <c r="BL94"/>
  <c r="AW94"/>
  <c r="AP94"/>
  <c r="AL94"/>
  <c r="AE94"/>
  <c r="P94"/>
  <c r="I94"/>
  <c r="CZ93"/>
  <c r="CS93"/>
  <c r="CO93"/>
  <c r="CH93"/>
  <c r="CD93"/>
  <c r="BW93"/>
  <c r="BS93"/>
  <c r="BL93"/>
  <c r="AW93"/>
  <c r="AP93"/>
  <c r="AL93"/>
  <c r="AE93"/>
  <c r="P93"/>
  <c r="I93"/>
  <c r="CZ92"/>
  <c r="CS92"/>
  <c r="CO92"/>
  <c r="CH92"/>
  <c r="CD92"/>
  <c r="BW92"/>
  <c r="BS92"/>
  <c r="BL92"/>
  <c r="AW92"/>
  <c r="AP92"/>
  <c r="AL92"/>
  <c r="AE92"/>
  <c r="P92"/>
  <c r="I92"/>
  <c r="CZ91"/>
  <c r="CS91"/>
  <c r="CO91"/>
  <c r="CH91"/>
  <c r="CD91"/>
  <c r="BW91"/>
  <c r="BS91"/>
  <c r="BL91"/>
  <c r="AW91"/>
  <c r="AP91"/>
  <c r="AL91"/>
  <c r="AE91"/>
  <c r="P91"/>
  <c r="I91"/>
  <c r="CZ90"/>
  <c r="CS90"/>
  <c r="CO90"/>
  <c r="CH90"/>
  <c r="CD90"/>
  <c r="BW90"/>
  <c r="BS90"/>
  <c r="BL90"/>
  <c r="AW90"/>
  <c r="AP90"/>
  <c r="AL90"/>
  <c r="AE90"/>
  <c r="P90"/>
  <c r="I90"/>
  <c r="CZ89"/>
  <c r="CS89"/>
  <c r="CO89"/>
  <c r="CH89"/>
  <c r="CD89"/>
  <c r="BW89"/>
  <c r="BS89"/>
  <c r="BL89"/>
  <c r="AW89"/>
  <c r="AP89"/>
  <c r="AL89"/>
  <c r="AE89"/>
  <c r="P89"/>
  <c r="I89"/>
  <c r="CZ88"/>
  <c r="CS88"/>
  <c r="CO88"/>
  <c r="CH88"/>
  <c r="CD88"/>
  <c r="BW88"/>
  <c r="BS88"/>
  <c r="BL88"/>
  <c r="AW88"/>
  <c r="AP88"/>
  <c r="AL88"/>
  <c r="AE88"/>
  <c r="P88"/>
  <c r="I88"/>
  <c r="CZ87"/>
  <c r="CS87"/>
  <c r="CO87"/>
  <c r="CH87"/>
  <c r="CD87"/>
  <c r="BW87"/>
  <c r="BS87"/>
  <c r="BJ88" s="1"/>
  <c r="AW87"/>
  <c r="AP87"/>
  <c r="AL87"/>
  <c r="AE87"/>
  <c r="P87"/>
  <c r="I87"/>
  <c r="CZ86"/>
  <c r="CS86"/>
  <c r="CO86"/>
  <c r="CH86"/>
  <c r="CD86"/>
  <c r="BW86"/>
  <c r="BS86"/>
  <c r="BL86"/>
  <c r="AW86"/>
  <c r="AP86"/>
  <c r="AL86"/>
  <c r="AE86"/>
  <c r="P86"/>
  <c r="I86"/>
  <c r="CZ85"/>
  <c r="CS85"/>
  <c r="CO85"/>
  <c r="CH85"/>
  <c r="CD85"/>
  <c r="BW85"/>
  <c r="BS85"/>
  <c r="BL85"/>
  <c r="AW85"/>
  <c r="AP85"/>
  <c r="AL85"/>
  <c r="AE85"/>
  <c r="P85"/>
  <c r="I85"/>
  <c r="CZ84"/>
  <c r="CS84"/>
  <c r="CO84"/>
  <c r="CH84"/>
  <c r="CD84"/>
  <c r="BW84"/>
  <c r="BS84"/>
  <c r="BL84"/>
  <c r="AW84"/>
  <c r="AP84"/>
  <c r="AL84"/>
  <c r="AE84"/>
  <c r="CZ83"/>
  <c r="CS83"/>
  <c r="CO83"/>
  <c r="CH83"/>
  <c r="CD83"/>
  <c r="BW83"/>
  <c r="BS83"/>
  <c r="BL83"/>
  <c r="AW83"/>
  <c r="AP83"/>
  <c r="AL83"/>
  <c r="AE83"/>
  <c r="CZ82"/>
  <c r="CS82"/>
  <c r="CO82"/>
  <c r="CH82"/>
  <c r="CD82"/>
  <c r="BW82"/>
  <c r="BS82"/>
  <c r="BL82"/>
  <c r="AW82"/>
  <c r="AP82"/>
  <c r="AL82"/>
  <c r="AE82"/>
  <c r="P82"/>
  <c r="CZ81"/>
  <c r="CS81"/>
  <c r="CO81"/>
  <c r="CH81"/>
  <c r="CD81"/>
  <c r="BW81"/>
  <c r="BS81"/>
  <c r="BL81"/>
  <c r="AW81"/>
  <c r="AP81"/>
  <c r="AL81"/>
  <c r="AE81"/>
  <c r="P81"/>
  <c r="CZ80"/>
  <c r="CS80"/>
  <c r="CO80"/>
  <c r="CF81" s="1"/>
  <c r="CH80"/>
  <c r="CD80"/>
  <c r="BW80"/>
  <c r="BS80"/>
  <c r="BL80"/>
  <c r="AW80"/>
  <c r="AP80"/>
  <c r="AL80"/>
  <c r="AE80"/>
  <c r="P80"/>
  <c r="CZ79"/>
  <c r="CS79"/>
  <c r="CO79"/>
  <c r="CH79"/>
  <c r="CD79"/>
  <c r="BW79"/>
  <c r="BS79"/>
  <c r="BL79"/>
  <c r="AW79"/>
  <c r="AP79"/>
  <c r="AL79"/>
  <c r="AE79"/>
  <c r="P79"/>
  <c r="CZ78"/>
  <c r="CS78"/>
  <c r="CO78"/>
  <c r="CH78"/>
  <c r="CD78"/>
  <c r="BW78"/>
  <c r="BS78"/>
  <c r="BL78"/>
  <c r="AW78"/>
  <c r="AP78"/>
  <c r="AL78"/>
  <c r="AE78"/>
  <c r="P78"/>
  <c r="CZ77"/>
  <c r="CS77"/>
  <c r="CO77"/>
  <c r="CF78" s="1"/>
  <c r="CH77"/>
  <c r="CD77"/>
  <c r="BW77"/>
  <c r="BS77"/>
  <c r="BJ78" s="1"/>
  <c r="BL77"/>
  <c r="AW77"/>
  <c r="AP77"/>
  <c r="AL77"/>
  <c r="AE77"/>
  <c r="P77"/>
  <c r="G78" s="1"/>
  <c r="G79" s="1"/>
  <c r="G80" s="1"/>
  <c r="G81" s="1"/>
  <c r="G82" s="1"/>
  <c r="G83" s="1"/>
  <c r="G84" s="1"/>
  <c r="G85" s="1"/>
  <c r="CZ74"/>
  <c r="CS74"/>
  <c r="CO74"/>
  <c r="CH74"/>
  <c r="CD74"/>
  <c r="BW74"/>
  <c r="BS74"/>
  <c r="BL74"/>
  <c r="AW74"/>
  <c r="AP74"/>
  <c r="AL74"/>
  <c r="AE74"/>
  <c r="P74"/>
  <c r="I74"/>
  <c r="CZ73"/>
  <c r="CS73"/>
  <c r="CO73"/>
  <c r="CH73"/>
  <c r="CD73"/>
  <c r="BW73"/>
  <c r="BS73"/>
  <c r="BL73"/>
  <c r="AW73"/>
  <c r="AP73"/>
  <c r="AL73"/>
  <c r="AE73"/>
  <c r="P73"/>
  <c r="I73"/>
  <c r="CZ72"/>
  <c r="CS72"/>
  <c r="CO72"/>
  <c r="CH72"/>
  <c r="CD72"/>
  <c r="BW72"/>
  <c r="BS72"/>
  <c r="BL72"/>
  <c r="AW72"/>
  <c r="AP72"/>
  <c r="AL72"/>
  <c r="AE72"/>
  <c r="P72"/>
  <c r="I72"/>
  <c r="CZ71"/>
  <c r="CS71"/>
  <c r="CO71"/>
  <c r="CH71"/>
  <c r="CD71"/>
  <c r="BW71"/>
  <c r="BS71"/>
  <c r="BL71"/>
  <c r="AW71"/>
  <c r="AP71"/>
  <c r="AL71"/>
  <c r="AE71"/>
  <c r="P71"/>
  <c r="I71"/>
  <c r="CZ70"/>
  <c r="CS70"/>
  <c r="CO70"/>
  <c r="CH70"/>
  <c r="CD70"/>
  <c r="BW70"/>
  <c r="BS70"/>
  <c r="BL70"/>
  <c r="AW70"/>
  <c r="AP70"/>
  <c r="AL70"/>
  <c r="AE70"/>
  <c r="P70"/>
  <c r="I70"/>
  <c r="CZ69"/>
  <c r="CS69"/>
  <c r="CO69"/>
  <c r="CH69"/>
  <c r="CD69"/>
  <c r="BW69"/>
  <c r="BS69"/>
  <c r="BL69"/>
  <c r="AW69"/>
  <c r="AP69"/>
  <c r="AL69"/>
  <c r="AE69"/>
  <c r="P69"/>
  <c r="I69"/>
  <c r="CZ68"/>
  <c r="CS68"/>
  <c r="CO68"/>
  <c r="CH68"/>
  <c r="CD68"/>
  <c r="BW68"/>
  <c r="BS68"/>
  <c r="BL68"/>
  <c r="AW68"/>
  <c r="AP68"/>
  <c r="AL68"/>
  <c r="AE68"/>
  <c r="P68"/>
  <c r="I68"/>
  <c r="CZ67"/>
  <c r="CS67"/>
  <c r="CO67"/>
  <c r="CH67"/>
  <c r="CD67"/>
  <c r="BW67"/>
  <c r="BS67"/>
  <c r="BL67"/>
  <c r="AW67"/>
  <c r="AP67"/>
  <c r="AL67"/>
  <c r="AE67"/>
  <c r="P67"/>
  <c r="I67"/>
  <c r="CZ66"/>
  <c r="CS66"/>
  <c r="CO66"/>
  <c r="CH66"/>
  <c r="CD66"/>
  <c r="BW66"/>
  <c r="BS66"/>
  <c r="BL66"/>
  <c r="AW66"/>
  <c r="AP66"/>
  <c r="AL66"/>
  <c r="AE66"/>
  <c r="P66"/>
  <c r="G67" s="1"/>
  <c r="I66"/>
  <c r="CZ65"/>
  <c r="CS65"/>
  <c r="CO65"/>
  <c r="CH65"/>
  <c r="CD65"/>
  <c r="BW65"/>
  <c r="BS65"/>
  <c r="BL65"/>
  <c r="AW65"/>
  <c r="AP65"/>
  <c r="AL65"/>
  <c r="AE65"/>
  <c r="P65"/>
  <c r="I65"/>
  <c r="CZ64"/>
  <c r="CS64"/>
  <c r="CO64"/>
  <c r="CH64"/>
  <c r="CD64"/>
  <c r="BW64"/>
  <c r="BS64"/>
  <c r="BL64"/>
  <c r="AW64"/>
  <c r="AP64"/>
  <c r="AL64"/>
  <c r="AE64"/>
  <c r="P64"/>
  <c r="I64"/>
  <c r="CZ63"/>
  <c r="CS63"/>
  <c r="CO63"/>
  <c r="CH63"/>
  <c r="CD63"/>
  <c r="BW63"/>
  <c r="BS63"/>
  <c r="BL63"/>
  <c r="AW63"/>
  <c r="AP63"/>
  <c r="AL63"/>
  <c r="AE63"/>
  <c r="P63"/>
  <c r="CZ62"/>
  <c r="CS62"/>
  <c r="CO62"/>
  <c r="CH62"/>
  <c r="CD62"/>
  <c r="BW62"/>
  <c r="BS62"/>
  <c r="AW62"/>
  <c r="AP62"/>
  <c r="AL62"/>
  <c r="AE62"/>
  <c r="P62"/>
  <c r="CZ61"/>
  <c r="CS61"/>
  <c r="CO61"/>
  <c r="CH61"/>
  <c r="CD61"/>
  <c r="BW61"/>
  <c r="BS61"/>
  <c r="BL61"/>
  <c r="AW61"/>
  <c r="AP61"/>
  <c r="AL61"/>
  <c r="AE61"/>
  <c r="P61"/>
  <c r="CZ60"/>
  <c r="CS60"/>
  <c r="CO60"/>
  <c r="CH60"/>
  <c r="CD60"/>
  <c r="BW60"/>
  <c r="BS60"/>
  <c r="BL60"/>
  <c r="AW60"/>
  <c r="AP60"/>
  <c r="AL60"/>
  <c r="AE60"/>
  <c r="P60"/>
  <c r="I60"/>
  <c r="CZ59"/>
  <c r="CS59"/>
  <c r="CO59"/>
  <c r="CH59"/>
  <c r="CD59"/>
  <c r="BW59"/>
  <c r="BS59"/>
  <c r="BL59"/>
  <c r="AW59"/>
  <c r="AP59"/>
  <c r="AL59"/>
  <c r="AE59"/>
  <c r="P59"/>
  <c r="I59"/>
  <c r="CZ58"/>
  <c r="CQ59" s="1"/>
  <c r="CS58"/>
  <c r="CO58"/>
  <c r="CH58"/>
  <c r="CD58"/>
  <c r="BW58"/>
  <c r="BS58"/>
  <c r="BL58"/>
  <c r="AW58"/>
  <c r="AP58"/>
  <c r="AL58"/>
  <c r="AE58"/>
  <c r="P58"/>
  <c r="I58"/>
  <c r="CZ57"/>
  <c r="CO57"/>
  <c r="CH57"/>
  <c r="CD57"/>
  <c r="BW57"/>
  <c r="BS57"/>
  <c r="BL57"/>
  <c r="AW57"/>
  <c r="AP57"/>
  <c r="AL57"/>
  <c r="AE57"/>
  <c r="P57"/>
  <c r="I57"/>
  <c r="CZ56"/>
  <c r="CO56"/>
  <c r="CH56"/>
  <c r="CD56"/>
  <c r="BU57" s="1"/>
  <c r="BW56"/>
  <c r="BS56"/>
  <c r="BL56"/>
  <c r="AW56"/>
  <c r="AP56"/>
  <c r="AL56"/>
  <c r="AE56"/>
  <c r="P56"/>
  <c r="I56"/>
  <c r="CZ55"/>
  <c r="CQ56" s="1"/>
  <c r="CO55"/>
  <c r="CF56" s="1"/>
  <c r="CH55"/>
  <c r="CD55"/>
  <c r="BU56" s="1"/>
  <c r="BW55"/>
  <c r="BS55"/>
  <c r="BJ56" s="1"/>
  <c r="BL55"/>
  <c r="AW55"/>
  <c r="AN56" s="1"/>
  <c r="AP55"/>
  <c r="AL55"/>
  <c r="AE55"/>
  <c r="P55"/>
  <c r="G56" s="1"/>
  <c r="G57" s="1"/>
  <c r="G58" s="1"/>
  <c r="G59" s="1"/>
  <c r="G60" s="1"/>
  <c r="G61" s="1"/>
  <c r="G62" s="1"/>
  <c r="I55"/>
  <c r="CZ54"/>
  <c r="CS54"/>
  <c r="CO54"/>
  <c r="CH54"/>
  <c r="CD54"/>
  <c r="BW54"/>
  <c r="BS54"/>
  <c r="BL54"/>
  <c r="AW54"/>
  <c r="AP54"/>
  <c r="AL54"/>
  <c r="AE54"/>
  <c r="P54"/>
  <c r="I54"/>
  <c r="CZ35"/>
  <c r="CS35"/>
  <c r="CO35"/>
  <c r="CH35"/>
  <c r="CD35"/>
  <c r="BW35"/>
  <c r="BS35"/>
  <c r="BL35"/>
  <c r="AW35"/>
  <c r="AP35"/>
  <c r="AL35"/>
  <c r="AE35"/>
  <c r="P35"/>
  <c r="I35"/>
  <c r="CZ34"/>
  <c r="CS34"/>
  <c r="CO34"/>
  <c r="CH34"/>
  <c r="CD34"/>
  <c r="BW34"/>
  <c r="BS34"/>
  <c r="BL34"/>
  <c r="AW34"/>
  <c r="AP34"/>
  <c r="AL34"/>
  <c r="AE34"/>
  <c r="P34"/>
  <c r="I34"/>
  <c r="CZ33"/>
  <c r="CS33"/>
  <c r="CO33"/>
  <c r="CH33"/>
  <c r="CD33"/>
  <c r="BW33"/>
  <c r="BS33"/>
  <c r="BL33"/>
  <c r="AW33"/>
  <c r="AP33"/>
  <c r="AL33"/>
  <c r="AE33"/>
  <c r="P33"/>
  <c r="I33"/>
  <c r="CZ32"/>
  <c r="CS32"/>
  <c r="CO32"/>
  <c r="CH32"/>
  <c r="CD32"/>
  <c r="BW32"/>
  <c r="BS32"/>
  <c r="BL32"/>
  <c r="AW32"/>
  <c r="AP32"/>
  <c r="AL32"/>
  <c r="AE32"/>
  <c r="P32"/>
  <c r="G33" s="1"/>
  <c r="I32"/>
  <c r="CZ31"/>
  <c r="CS31"/>
  <c r="CO31"/>
  <c r="CH31"/>
  <c r="CD31"/>
  <c r="BW31"/>
  <c r="BS31"/>
  <c r="BL31"/>
  <c r="AW31"/>
  <c r="AP31"/>
  <c r="AL31"/>
  <c r="P31"/>
  <c r="I31"/>
  <c r="CZ30"/>
  <c r="CS30"/>
  <c r="CO30"/>
  <c r="CF31" s="1"/>
  <c r="CH30"/>
  <c r="CD30"/>
  <c r="BU31" s="1"/>
  <c r="BW30"/>
  <c r="BS30"/>
  <c r="BJ31" s="1"/>
  <c r="BL30"/>
  <c r="AW30"/>
  <c r="AN31" s="1"/>
  <c r="AP30"/>
  <c r="AL30"/>
  <c r="AE30"/>
  <c r="P30"/>
  <c r="G31" s="1"/>
  <c r="I30"/>
  <c r="CZ27"/>
  <c r="CS27"/>
  <c r="CO27"/>
  <c r="CH27"/>
  <c r="CD27"/>
  <c r="BW27"/>
  <c r="BS27"/>
  <c r="BL27"/>
  <c r="AW27"/>
  <c r="AP27"/>
  <c r="AL27"/>
  <c r="AE27"/>
  <c r="P27"/>
  <c r="I27"/>
  <c r="CZ26"/>
  <c r="CS26"/>
  <c r="CO26"/>
  <c r="CH26"/>
  <c r="CD26"/>
  <c r="BW26"/>
  <c r="BS26"/>
  <c r="BL26"/>
  <c r="AW26"/>
  <c r="AP26"/>
  <c r="AL26"/>
  <c r="AE26"/>
  <c r="P26"/>
  <c r="I26"/>
  <c r="CZ25"/>
  <c r="CS25"/>
  <c r="CO25"/>
  <c r="CH25"/>
  <c r="CD25"/>
  <c r="BW25"/>
  <c r="BS25"/>
  <c r="BL25"/>
  <c r="AW25"/>
  <c r="AP25"/>
  <c r="AL25"/>
  <c r="AE25"/>
  <c r="P25"/>
  <c r="I25"/>
  <c r="CZ24"/>
  <c r="CS24"/>
  <c r="CO24"/>
  <c r="CH24"/>
  <c r="CD24"/>
  <c r="BW24"/>
  <c r="BS24"/>
  <c r="BL24"/>
  <c r="AW24"/>
  <c r="AP24"/>
  <c r="AL24"/>
  <c r="AE24"/>
  <c r="P24"/>
  <c r="I24"/>
  <c r="CZ23"/>
  <c r="CS23"/>
  <c r="CO23"/>
  <c r="CH23"/>
  <c r="CD23"/>
  <c r="BW23"/>
  <c r="BS23"/>
  <c r="BL23"/>
  <c r="AW23"/>
  <c r="AL23"/>
  <c r="AE23"/>
  <c r="P23"/>
  <c r="I23"/>
  <c r="CZ22"/>
  <c r="CS22"/>
  <c r="CO22"/>
  <c r="CH22"/>
  <c r="CD22"/>
  <c r="BW22"/>
  <c r="BS22"/>
  <c r="BL22"/>
  <c r="AW22"/>
  <c r="AL22"/>
  <c r="AE22"/>
  <c r="P22"/>
  <c r="I22"/>
  <c r="CZ21"/>
  <c r="CS21"/>
  <c r="CO21"/>
  <c r="CH21"/>
  <c r="CD21"/>
  <c r="BW21"/>
  <c r="BS21"/>
  <c r="BL21"/>
  <c r="AW21"/>
  <c r="AL21"/>
  <c r="AE21"/>
  <c r="P21"/>
  <c r="CZ20"/>
  <c r="CS20"/>
  <c r="CO20"/>
  <c r="CH20"/>
  <c r="CD20"/>
  <c r="BW20"/>
  <c r="BS20"/>
  <c r="BL20"/>
  <c r="AW20"/>
  <c r="AL20"/>
  <c r="AE20"/>
  <c r="P20"/>
  <c r="CZ19"/>
  <c r="CS19"/>
  <c r="CO19"/>
  <c r="CH19"/>
  <c r="CD19"/>
  <c r="BW19"/>
  <c r="BS19"/>
  <c r="BL19"/>
  <c r="AW19"/>
  <c r="AL19"/>
  <c r="P19"/>
  <c r="CZ18"/>
  <c r="CS18"/>
  <c r="CO18"/>
  <c r="CH18"/>
  <c r="CD18"/>
  <c r="BW18"/>
  <c r="BS18"/>
  <c r="BL18"/>
  <c r="AW18"/>
  <c r="AL18"/>
  <c r="AE18"/>
  <c r="P18"/>
  <c r="CZ17"/>
  <c r="CS17"/>
  <c r="CO17"/>
  <c r="CH17"/>
  <c r="CD17"/>
  <c r="BW17"/>
  <c r="BS17"/>
  <c r="BL17"/>
  <c r="AW17"/>
  <c r="AL17"/>
  <c r="P17"/>
  <c r="CZ16"/>
  <c r="CS16"/>
  <c r="CO16"/>
  <c r="CH16"/>
  <c r="CD16"/>
  <c r="BW16"/>
  <c r="BS16"/>
  <c r="AW16"/>
  <c r="AL16"/>
  <c r="AE16"/>
  <c r="P16"/>
  <c r="CZ15"/>
  <c r="CS15"/>
  <c r="CO15"/>
  <c r="CH15"/>
  <c r="CD15"/>
  <c r="BW15"/>
  <c r="BS15"/>
  <c r="AW15"/>
  <c r="AL15"/>
  <c r="AE15"/>
  <c r="P15"/>
  <c r="CZ14"/>
  <c r="CS14"/>
  <c r="CO14"/>
  <c r="CH14"/>
  <c r="CD14"/>
  <c r="BW14"/>
  <c r="BS14"/>
  <c r="AW14"/>
  <c r="AL14"/>
  <c r="AE14"/>
  <c r="P14"/>
  <c r="CZ13"/>
  <c r="CS13"/>
  <c r="CO13"/>
  <c r="CH13"/>
  <c r="CD13"/>
  <c r="BW13"/>
  <c r="BS13"/>
  <c r="AW13"/>
  <c r="AL13"/>
  <c r="P13"/>
  <c r="CZ12"/>
  <c r="CQ13" s="1"/>
  <c r="CS12"/>
  <c r="CO12"/>
  <c r="CH12"/>
  <c r="CD12"/>
  <c r="BW12"/>
  <c r="BS12"/>
  <c r="AW12"/>
  <c r="AL12"/>
  <c r="P12"/>
  <c r="CZ11"/>
  <c r="CQ12" s="1"/>
  <c r="CS11"/>
  <c r="CO11"/>
  <c r="CH11"/>
  <c r="CD11"/>
  <c r="BW11"/>
  <c r="BS11"/>
  <c r="AW11"/>
  <c r="AL11"/>
  <c r="P11"/>
  <c r="CZ10"/>
  <c r="CQ11" s="1"/>
  <c r="CS10"/>
  <c r="CO10"/>
  <c r="CH10"/>
  <c r="CD10"/>
  <c r="BW10"/>
  <c r="BS10"/>
  <c r="AW10"/>
  <c r="AL10"/>
  <c r="P10"/>
  <c r="CZ9"/>
  <c r="CS9"/>
  <c r="CO9"/>
  <c r="CH9"/>
  <c r="CD9"/>
  <c r="BW9"/>
  <c r="BS9"/>
  <c r="AW9"/>
  <c r="AL9"/>
  <c r="P9"/>
  <c r="G10" s="1"/>
  <c r="CZ8"/>
  <c r="CQ9" s="1"/>
  <c r="CO8"/>
  <c r="CF9" s="1"/>
  <c r="CH8"/>
  <c r="CD8"/>
  <c r="BU9" s="1"/>
  <c r="BW8"/>
  <c r="BS8"/>
  <c r="BJ9" s="1"/>
  <c r="BJ10" s="1"/>
  <c r="AW8"/>
  <c r="AN9" s="1"/>
  <c r="AL8"/>
  <c r="AC9" s="1"/>
  <c r="AE8"/>
  <c r="C8"/>
  <c r="L6"/>
  <c r="F5"/>
  <c r="G11" l="1"/>
  <c r="BJ11"/>
  <c r="G12"/>
  <c r="BJ12"/>
  <c r="G13"/>
  <c r="BJ13"/>
  <c r="G14"/>
  <c r="AN32"/>
  <c r="BJ32"/>
  <c r="BJ33"/>
  <c r="BJ34"/>
  <c r="BJ35"/>
  <c r="BJ36"/>
  <c r="BJ37" s="1"/>
  <c r="BJ38" s="1"/>
  <c r="BJ39" s="1"/>
  <c r="BJ40" s="1"/>
  <c r="BJ41" s="1"/>
  <c r="BJ42" s="1"/>
  <c r="BJ43" s="1"/>
  <c r="BJ44" s="1"/>
  <c r="BJ45" s="1"/>
  <c r="BJ46" s="1"/>
  <c r="BJ47" s="1"/>
  <c r="BJ48" s="1"/>
  <c r="AN33"/>
  <c r="AN34" s="1"/>
  <c r="AN35" s="1"/>
  <c r="AN36" s="1"/>
  <c r="AN37" s="1"/>
  <c r="AN38" s="1"/>
  <c r="AN39" s="1"/>
  <c r="AN40" s="1"/>
  <c r="BJ79"/>
  <c r="AN10"/>
  <c r="AN11" s="1"/>
  <c r="AN12" s="1"/>
  <c r="AN13" s="1"/>
  <c r="AN14" s="1"/>
  <c r="AN15" s="1"/>
  <c r="AN16" s="1"/>
  <c r="AN17" s="1"/>
  <c r="AN18" s="1"/>
  <c r="AN19" s="1"/>
  <c r="AN20" s="1"/>
  <c r="AN21" s="1"/>
  <c r="AN22" s="1"/>
  <c r="AN23" s="1"/>
  <c r="AN24" s="1"/>
  <c r="AN57"/>
  <c r="AN58" s="1"/>
  <c r="AN59" s="1"/>
  <c r="AN60" s="1"/>
  <c r="BJ57"/>
  <c r="BJ58" s="1"/>
  <c r="BJ59" s="1"/>
  <c r="BJ60" s="1"/>
  <c r="BJ61" s="1"/>
  <c r="BJ62" s="1"/>
  <c r="BJ63" s="1"/>
  <c r="BU58"/>
  <c r="AC10"/>
  <c r="AC11" s="1"/>
  <c r="AC12" s="1"/>
  <c r="AC13" s="1"/>
  <c r="AC14" s="1"/>
  <c r="AC15" s="1"/>
  <c r="AC16" s="1"/>
  <c r="AC17" s="1"/>
  <c r="AC18" s="1"/>
  <c r="AC19" s="1"/>
  <c r="AC20" s="1"/>
  <c r="BJ80"/>
  <c r="BJ81" s="1"/>
  <c r="BJ82" s="1"/>
  <c r="BJ83" s="1"/>
  <c r="BJ84" s="1"/>
  <c r="BJ85" s="1"/>
  <c r="BJ86" s="1"/>
  <c r="BJ87" s="1"/>
  <c r="CF82"/>
  <c r="CF32"/>
  <c r="CF33" s="1"/>
  <c r="BU10"/>
  <c r="BU59"/>
  <c r="BU60" s="1"/>
  <c r="BU61" s="1"/>
  <c r="CQ10"/>
  <c r="G32"/>
  <c r="CQ57"/>
  <c r="CQ58" s="1"/>
  <c r="CF79"/>
  <c r="CF80"/>
  <c r="G63"/>
  <c r="G68"/>
  <c r="G69" s="1"/>
  <c r="G64"/>
  <c r="G65"/>
  <c r="G66" s="1"/>
  <c r="BJ49" l="1"/>
  <c r="BJ50" s="1"/>
  <c r="BJ51" s="1"/>
  <c r="BJ54"/>
</calcChain>
</file>

<file path=xl/sharedStrings.xml><?xml version="1.0" encoding="utf-8"?>
<sst xmlns="http://schemas.openxmlformats.org/spreadsheetml/2006/main" count="3573" uniqueCount="1366">
  <si>
    <t>название поставщика</t>
  </si>
  <si>
    <t>№заказа</t>
  </si>
  <si>
    <t>тр комп</t>
  </si>
  <si>
    <t>время авизации</t>
  </si>
  <si>
    <t xml:space="preserve">ФИО </t>
  </si>
  <si>
    <t>приемщик</t>
  </si>
  <si>
    <t>раздельщик</t>
  </si>
  <si>
    <t>Итого арт ТР палл ST</t>
  </si>
  <si>
    <t>номер поставщика</t>
  </si>
  <si>
    <t>ООО МИР БАКАЛЕИ</t>
  </si>
  <si>
    <t>КОМПАНИЯ МАЙ ООО</t>
  </si>
  <si>
    <t>ООО ПЕЦ-ХААС</t>
  </si>
  <si>
    <t>ООО РОССО-М</t>
  </si>
  <si>
    <t>ЗАО ПИВОВАРНЯ МОСКВА-ЭФЕС</t>
  </si>
  <si>
    <t>ООО КОМПАНИЯ МИР ДЕТСТВА</t>
  </si>
  <si>
    <t>КОКА-КОЛА ЭЙЧ БИ СИ ЕВРАЗИЯ ОО</t>
  </si>
  <si>
    <t xml:space="preserve">ТОРГОВЫЙ ДОМ БОРОДИНО ООО </t>
  </si>
  <si>
    <t>ООО ФИРМА НАДЕЖДА</t>
  </si>
  <si>
    <t>ВНЕШНЕТОРГОВАЯ ФИРМА ФУДЛАЙН З</t>
  </si>
  <si>
    <t>ВАН МЕЛЛЕ OOO</t>
  </si>
  <si>
    <t>ООО СДС-ФУДС</t>
  </si>
  <si>
    <t>БОРАЛЕКС ООО</t>
  </si>
  <si>
    <t>КОМПАНИЯ БОНА ЗАО</t>
  </si>
  <si>
    <t>АКМАЛЬКО ООО</t>
  </si>
  <si>
    <t>АССОПТТОРГ-ДОСТАВКА ООО</t>
  </si>
  <si>
    <t>УДАРНИЦА ОАО</t>
  </si>
  <si>
    <t>КОНДИТЕРСКОЕ ОБЪЕД.СЛАДКО ОАО</t>
  </si>
  <si>
    <t>РУССКИЙ ПРОДУКТ ОАО</t>
  </si>
  <si>
    <t>ПЕПСИКО ХОЛДИНГС ООО</t>
  </si>
  <si>
    <t>ШТОРК ООО</t>
  </si>
  <si>
    <t>ЮНИЛЕВЕР РУСЬ ООО</t>
  </si>
  <si>
    <t>ООО Марс</t>
  </si>
  <si>
    <t>ЛЮБИМЫЙ КРАЙ КО ЗАО</t>
  </si>
  <si>
    <t>РАРИТЕТ ООО</t>
  </si>
  <si>
    <t>МАТИМЭКС ООО</t>
  </si>
  <si>
    <t>КОНЦЕПЦИЯ ВКУСА ООО</t>
  </si>
  <si>
    <t>ФКПЧФ БОБИМЭКС ТМ ООО</t>
  </si>
  <si>
    <t>ГИПАР ООО</t>
  </si>
  <si>
    <t>ХЛЕБОЗАВОД №28 ОАО</t>
  </si>
  <si>
    <t>ОЛИМПИК ФУДС ООО</t>
  </si>
  <si>
    <t>КОФЕЙНЫЙ ДОМ ХОРСЪ ООО</t>
  </si>
  <si>
    <t>ЧАЙНАЯ КОМПАНИЯ №1 ЗАО</t>
  </si>
  <si>
    <t>РАРИТЕТ ООО 2</t>
  </si>
  <si>
    <t>ЗАО Д-Р ОЕТКЕР 1</t>
  </si>
  <si>
    <t>ДОЛИНА ООО</t>
  </si>
  <si>
    <t>"ДАРСИЛ"ЗАО</t>
  </si>
  <si>
    <t>НОРМАH ЛГ ООО</t>
  </si>
  <si>
    <t>ЗАО ФК ФИНКОМ</t>
  </si>
  <si>
    <t>ЭКСТРА М ОАО</t>
  </si>
  <si>
    <t>АЛЬПИНТЕХ ООО</t>
  </si>
  <si>
    <t>ФИРМА ЭМИКС ООО</t>
  </si>
  <si>
    <t>ФИЛИАЛ ЗАО УМКА-ФАМКЭР</t>
  </si>
  <si>
    <t>ТОРГОВЫЙ ДОМ МАУКСИОН ТРЕЙД ОО</t>
  </si>
  <si>
    <t>Ригли ООО</t>
  </si>
  <si>
    <t>ЮНИЛЕВЕР РУСЬ ООО 2</t>
  </si>
  <si>
    <t>ОЗБИ ЗАО</t>
  </si>
  <si>
    <t>ЛУЧШИЙ ДИСТРИБЬЮТОР ЗАО</t>
  </si>
  <si>
    <t>ТОРГОВАЯ КОМПАНИЯ ИНАГРО ООО 2</t>
  </si>
  <si>
    <t>ЮНИЛЕВЕР РУСЬ ООО 5</t>
  </si>
  <si>
    <t>ФОРТА ТРЭЙД ООО</t>
  </si>
  <si>
    <t>ТОРГОВЫЙ ДОМ ДАЛЬПРОМРЫБА ООO</t>
  </si>
  <si>
    <t>ФОНТЕ АКВА ООО</t>
  </si>
  <si>
    <t>ООО ВК</t>
  </si>
  <si>
    <t>НПФ ЭКОПРОМ ЗАО</t>
  </si>
  <si>
    <t>ООО ПРОДУКТГАРАНТ</t>
  </si>
  <si>
    <t>НАТУРАЛЬНЫЕ ПРОДУКТЫ ЗАО 1</t>
  </si>
  <si>
    <t>КОМПАНИЯ ОРИС ООО</t>
  </si>
  <si>
    <t>ДИСТРИБЬЮТОРСКАЯ КОМПАНИЯ АВАЛ</t>
  </si>
  <si>
    <t>ЮРОП ФУДС ГБ ЗАО</t>
  </si>
  <si>
    <t>ОРЕХПРОМ ЗАО</t>
  </si>
  <si>
    <t>ТПГ ПОЛИС-ХХI ВЕК ЗАО</t>
  </si>
  <si>
    <t>"ИТЛВ" ООО</t>
  </si>
  <si>
    <t>БОГОРОДСКАЯ ТРАПЕЗА ЗАО</t>
  </si>
  <si>
    <t>МАСПЕКС-ВОСТОК ООО</t>
  </si>
  <si>
    <t>КОНДИТЕРСКИЙ ДОМ ПЕНЗЕНСКИЙ 2</t>
  </si>
  <si>
    <t>ПИВОВАРЕННАЯ КОМПАНИЯ БАЛТИКА</t>
  </si>
  <si>
    <t>НУТРИЦИЯ ООО</t>
  </si>
  <si>
    <t>О`ГРЭ ООО</t>
  </si>
  <si>
    <t>ПАРМАЛАТ МК ООО 2</t>
  </si>
  <si>
    <t>ДИАДАР ЗАО</t>
  </si>
  <si>
    <t xml:space="preserve">ОБЪЕДИНЕННЫЕ КОНДИТЕРЫ </t>
  </si>
  <si>
    <t>ГЛАВПРОДУКТ-ТОРГ ООО</t>
  </si>
  <si>
    <t>БРАУ СЕРВИС ООО</t>
  </si>
  <si>
    <t>ППК ООО 2</t>
  </si>
  <si>
    <t>ТД ПРЯНИЧНЫЙ КРАЙ ООО</t>
  </si>
  <si>
    <t>АЛЕКСИНСКИЙ ХЛЕБОКОМБИНАТ ЗАО</t>
  </si>
  <si>
    <t>ФУДСЕРВИС ООО</t>
  </si>
  <si>
    <t>КЖК ВОСТОК ООО</t>
  </si>
  <si>
    <t>ТТД ООО 3</t>
  </si>
  <si>
    <t>ТОРГОВЫЙ ДОМ МАНХЭТТЕН-М ООО</t>
  </si>
  <si>
    <t>ООО АЛЬФА-ТИМ</t>
  </si>
  <si>
    <t>ТОРГОВАЯ КОМПАНИЯ Ю.ЭС.Т.П.ООО</t>
  </si>
  <si>
    <t>КОМПАНИЯ ЛЮКС-ВЕРСИЯ ООО</t>
  </si>
  <si>
    <t>ОК СОЮЗКОНСЕРВМОЛОКО ООО</t>
  </si>
  <si>
    <t>ООО ЭЛЛАДА И К 2</t>
  </si>
  <si>
    <t>РК ЕВРОПРЕСТИЖ ООО</t>
  </si>
  <si>
    <t>ЛИПЕЦКХЛЕБМАКАРОНПРОМ ОАО 4</t>
  </si>
  <si>
    <t>СЛАВИЯ БРЕНД ТРЕЙДИНГ ООО</t>
  </si>
  <si>
    <t>РЕНЕССАНС РУССКОЙ УПАКОВКИ ЗАО</t>
  </si>
  <si>
    <t>СТЭЛМАС-Д ООО</t>
  </si>
  <si>
    <t>БИСКОТТИ ПЛЮС ООО</t>
  </si>
  <si>
    <t>КОНДИТЕРСКАЯ ФАБРИКА ПЕРМСКАЯ</t>
  </si>
  <si>
    <t>ОРИМИ ТРЭЙД ООО</t>
  </si>
  <si>
    <t>НИДАН СОКИ ОАО</t>
  </si>
  <si>
    <t>ТД РУССКИЕ ПРОДУКТЫ ТОРГ ООО 3</t>
  </si>
  <si>
    <t>КЭНЕД ФУД ООО</t>
  </si>
  <si>
    <t>ЧИПИТА САНКТ-ПЕТЕРБУРГ ООО</t>
  </si>
  <si>
    <t>САН ИНБЕВ ОАО</t>
  </si>
  <si>
    <t>РИТТЕР СПОРТ ШОКОЛАД ООО</t>
  </si>
  <si>
    <t>БИШОП ФУД ООО</t>
  </si>
  <si>
    <t>АВК ГРУПП ООО</t>
  </si>
  <si>
    <t>НПП РУССКАЯ КОРМОВАЯ КОМПАНИЯ</t>
  </si>
  <si>
    <t>БКК СЕРЕБРЯНЫЙ БОР ОАО</t>
  </si>
  <si>
    <t>СЕВЕРО-ЗАПАДНАЯ ЧАЙНАЯ КОМПАНИ</t>
  </si>
  <si>
    <t>КРАСНАЯ ШАПОЧКА ООО</t>
  </si>
  <si>
    <t>ПОЛТЕКС ООО</t>
  </si>
  <si>
    <t>ДРОГА КОЛИНСКА ООО</t>
  </si>
  <si>
    <t>АЙДИГО ООО</t>
  </si>
  <si>
    <t>РЕСУРС ООО</t>
  </si>
  <si>
    <t>ГРУППА АГРОФУД ООО</t>
  </si>
  <si>
    <t>КХП ИМ.ГРИГОРОВИЧА ОАО</t>
  </si>
  <si>
    <t>ПРЕМИУМ БРЭНДС ООО</t>
  </si>
  <si>
    <t>ЛИОН КИНГ ООО</t>
  </si>
  <si>
    <t>СОРМОВСКАЯ КОНДИТЕРСКАЯ ФАБРИК</t>
  </si>
  <si>
    <t>ХАРИБО КОНФЕТЫ ООО</t>
  </si>
  <si>
    <t>НЕВСКИЙ САХАР ПЕТЕРБУРГ ООО</t>
  </si>
  <si>
    <t>ХЛЕБПРОМ ОАО</t>
  </si>
  <si>
    <t>КАРЕ ООО</t>
  </si>
  <si>
    <t>ЮНАЙТЕД БЕЙКЕРС ООО</t>
  </si>
  <si>
    <t>ПБК ООО</t>
  </si>
  <si>
    <t>АЦТЕК ООО</t>
  </si>
  <si>
    <t>КЖК ВОСТОК ООО 2</t>
  </si>
  <si>
    <t>АНИКА РУ ООО</t>
  </si>
  <si>
    <t>ТОРГОВЫЙ ДОМ РАТИБОР ЗАО</t>
  </si>
  <si>
    <t>СТАРОРУССКИЙ МЯСНОЙ ДВОР ООО</t>
  </si>
  <si>
    <t>НЕВСКИЙ БЕРЕГ ООО</t>
  </si>
  <si>
    <t>АППЕТИТ ООО</t>
  </si>
  <si>
    <t>ТОРГОВЫЙ ДОМ СЛАСТИ ЗАО</t>
  </si>
  <si>
    <t>РАЙСИО НЬЮТРИШЕН ООО</t>
  </si>
  <si>
    <t>КФ ИМ.Н.К.КРУПСКОЙ ОАО</t>
  </si>
  <si>
    <t>ТОРГОВЫЙ ДОМ КОСТА ЗАО</t>
  </si>
  <si>
    <t>КОМПАНИЯ ВЕРЕС ООО</t>
  </si>
  <si>
    <t>ТТД ООО 4</t>
  </si>
  <si>
    <t>ИП АГЕЕВА В.А.</t>
  </si>
  <si>
    <t>АНГСТРЕМ ООО</t>
  </si>
  <si>
    <t>НЕСТЛЕ РОССИЯ ООО</t>
  </si>
  <si>
    <t>НЕСТЛЕ РОССИЯ ООО 3</t>
  </si>
  <si>
    <t>АРШАНИ ООО</t>
  </si>
  <si>
    <t>ТКФ ЯСНАЯ ПОЛЯНА ОАО</t>
  </si>
  <si>
    <t>НАТС ТРЕЙД ООО 2</t>
  </si>
  <si>
    <t>РАСПАК ООО</t>
  </si>
  <si>
    <t>СОКОЛ-ТРЕЙДИНГ ООО 2</t>
  </si>
  <si>
    <t>ТТД ООО 5</t>
  </si>
  <si>
    <t>РУСАГРО-САХАР ООО</t>
  </si>
  <si>
    <t>ТД САДКО ООО</t>
  </si>
  <si>
    <t>ВАСКО(СНГ) ООО 2</t>
  </si>
  <si>
    <t xml:space="preserve"> "СИНКО" ООО ТД</t>
  </si>
  <si>
    <t>БАЛТИС ООО</t>
  </si>
  <si>
    <t>СТИМУЛ ЗАО</t>
  </si>
  <si>
    <t>ЭСПОЛОН ООО</t>
  </si>
  <si>
    <t>САМАРСКИЙ КОНДИТЕР ЗАО</t>
  </si>
  <si>
    <t>ИП АКОПЯН Б.Г.</t>
  </si>
  <si>
    <t>ИП СОРОКИН А.В.</t>
  </si>
  <si>
    <t>БИОТЕХ ООО</t>
  </si>
  <si>
    <t>АРОМАДОН ООО</t>
  </si>
  <si>
    <t>РАМУК ООО</t>
  </si>
  <si>
    <t>ИП СТРЕЛЕЦ Н.А.</t>
  </si>
  <si>
    <t>ЮЖНАЯ МНОГООТРАСЛЕВАЯ КОРПОРАЦ</t>
  </si>
  <si>
    <t>АКВАДАР ООО</t>
  </si>
  <si>
    <t>ТД АКСУ ООО</t>
  </si>
  <si>
    <t>РЕГАТА ЗАО 2</t>
  </si>
  <si>
    <t>ТПК ТАИМЭКС ООО</t>
  </si>
  <si>
    <t>БИОЛА-РУСЬ ООО</t>
  </si>
  <si>
    <t>МАНХЭТТЕН-РОСТОВ ООО</t>
  </si>
  <si>
    <t>АПИДЕЙ ООО</t>
  </si>
  <si>
    <t>КХ СТАРООСКОЛЬСКИЙ ЗАО</t>
  </si>
  <si>
    <t>РОСТОВТРАНСМАРКЕТ ООО</t>
  </si>
  <si>
    <t>РУССКАЯ ТРОЙКА ООО</t>
  </si>
  <si>
    <t>ИП СТРЕЛЕЦ Н.А.2</t>
  </si>
  <si>
    <t>САДЫ ПРИДОНЬЯ ОАО</t>
  </si>
  <si>
    <t>БОСТОН+ ООО 2</t>
  </si>
  <si>
    <t>ИНТЕРАГРОСИСТЕМЫ ООО</t>
  </si>
  <si>
    <t>ЛЕОТОН ТРЕЙДИНГ ООО</t>
  </si>
  <si>
    <t>ТОРГОВЫЙ ДОМ САВА ООО</t>
  </si>
  <si>
    <t>МЕДОВАЯ ДОЛИНА ООО</t>
  </si>
  <si>
    <t>СТАР ТРЕЙД ООО</t>
  </si>
  <si>
    <t>МИСТРАЛЬ ТРЕЙДИНГ ООО</t>
  </si>
  <si>
    <t>ТД КОНФЭШН ООО</t>
  </si>
  <si>
    <t>ВИММ-БИЛЛЬ-ДАНН НАПИТКИ ОАО</t>
  </si>
  <si>
    <t>ОЛИВЕРИО ООО</t>
  </si>
  <si>
    <t>ВЕРИТАС ЗАО</t>
  </si>
  <si>
    <t>ТОРГОВАЯ КОМПАНИЯ АЗИЯ АГРО ОО</t>
  </si>
  <si>
    <t>КДВ ГРУПП ООО</t>
  </si>
  <si>
    <t>НПО НОВЫЕ ТЕХНОЛОГИИ ООО 2</t>
  </si>
  <si>
    <t>КОНКОРД ЗАО</t>
  </si>
  <si>
    <t>ППК ООО 3</t>
  </si>
  <si>
    <t>ПЕЛИГРИН МАТЕН ООО</t>
  </si>
  <si>
    <t>ФЕРРЕРО РУССИЯ ЗАО</t>
  </si>
  <si>
    <t>НОВЫЙ СПРИНТ ООО</t>
  </si>
  <si>
    <t>КОНСТАНТА ООО</t>
  </si>
  <si>
    <t>ФИЛИАЛ ЗАО УМКА-ФАМКЭР 4</t>
  </si>
  <si>
    <t>КОТАНИ ООО</t>
  </si>
  <si>
    <t>ТД ДИАЛ 2007 ООО</t>
  </si>
  <si>
    <t>ООО ТД "Настюша"</t>
  </si>
  <si>
    <t>ХАРРИС СНГ ООО 2</t>
  </si>
  <si>
    <t>ЮНИМИЛК ООО 3</t>
  </si>
  <si>
    <t>КОРРАДО СЕЙЛЗ ЭНД МАРКЕТИНГ ОО</t>
  </si>
  <si>
    <t>ЛОЦМАН ООО</t>
  </si>
  <si>
    <t>ИП ЛАВСКИЙ А.А.</t>
  </si>
  <si>
    <t>ПАРИТЕТ-ДЭЛЬТА ООО</t>
  </si>
  <si>
    <t>ДЕКА ОАО 3</t>
  </si>
  <si>
    <t>ТОРГОВЫЙ ДОМ СЛАЩЕВА ООО</t>
  </si>
  <si>
    <t>ХИПП РУСЬ ООО</t>
  </si>
  <si>
    <t>БЭСТ ООО</t>
  </si>
  <si>
    <t>МАКФА ОАО 2</t>
  </si>
  <si>
    <t>НЕСТЛЕ РОССИЯ ООО 5</t>
  </si>
  <si>
    <t>ТОРНАДО ООО</t>
  </si>
  <si>
    <t>ДРАФТ ЭКСПРЕСС ООО</t>
  </si>
  <si>
    <t>ХЛЕБНЫЙ ДОМ ОАО 3</t>
  </si>
  <si>
    <t>КОНСТРУКТИВ ООО</t>
  </si>
  <si>
    <t>ПИВГОРОД-С ООО</t>
  </si>
  <si>
    <t>З.П.ДОСТАВКА ООО</t>
  </si>
  <si>
    <t>АММА ООО</t>
  </si>
  <si>
    <t>АКМАЛЬКО ООО 2</t>
  </si>
  <si>
    <t>ПРОГРЕСС ОАО</t>
  </si>
  <si>
    <t>"СЕВКО-ДИСТРИБУЦИЯ" ООО</t>
  </si>
  <si>
    <t>ПРОГРЕСС ОАО 2</t>
  </si>
  <si>
    <t>ЧАЙНЫЙ ВЕК ООО</t>
  </si>
  <si>
    <t>МЕГАБЭСТФУД ООО</t>
  </si>
  <si>
    <t>ДИСТРЕЙД ООО</t>
  </si>
  <si>
    <t>ШТРАУС ООО</t>
  </si>
  <si>
    <t>ТЕНФОЛД ООО</t>
  </si>
  <si>
    <t>АЗОВСКАЯ КОНДИТЕРСКАЯ ФАБРИКА</t>
  </si>
  <si>
    <t>ЮГТОРГ ООО</t>
  </si>
  <si>
    <t>АЛЛЕР ПЕТФУД ООО</t>
  </si>
  <si>
    <t>АГРО-АЛЬЯНС ООО</t>
  </si>
  <si>
    <t>Р-МАРКЕТ ООО</t>
  </si>
  <si>
    <t>ООО ВОЗРОЖДЕНИЕ</t>
  </si>
  <si>
    <t>ДИ-СИ-АЙ ООО</t>
  </si>
  <si>
    <t>ТИТРЕЙД ООО</t>
  </si>
  <si>
    <t>ТИТРЕЙД ООО 2</t>
  </si>
  <si>
    <t>ООО СНС ЭКСПРЕСС</t>
  </si>
  <si>
    <t>АВЕРС ПЛЮС ООО</t>
  </si>
  <si>
    <t>ТОРГОВЫЙ ДОМ ВИСМА-ЦЕНТР ООО</t>
  </si>
  <si>
    <t>СНЭК ЦЕНТР ООО</t>
  </si>
  <si>
    <t>АВЕКО ТРЕЙД ООО 3</t>
  </si>
  <si>
    <t>КОМБИС ПЛЮС ООО</t>
  </si>
  <si>
    <t>ОЛИВЕРИО ООО 2</t>
  </si>
  <si>
    <t>ООО СНС ЭКСПРЕСС 3</t>
  </si>
  <si>
    <t>ТРОЛЛЬ ООО</t>
  </si>
  <si>
    <t>БИК СНГ ЗАО 3</t>
  </si>
  <si>
    <t>ЭКОТЕХНОЛОГИЯ ООО</t>
  </si>
  <si>
    <t>НАТС ТРЕЙД ООО 3</t>
  </si>
  <si>
    <t>ИП ТОНКОШКУРЕНКО И.П.</t>
  </si>
  <si>
    <t>РАРИТЕТ ООО 4</t>
  </si>
  <si>
    <t>НИДАН СОКИ ОАО 2</t>
  </si>
  <si>
    <t>ПК НИАГАРА ООО</t>
  </si>
  <si>
    <t>СИАЛЕНД ООО</t>
  </si>
  <si>
    <t>ТРИОГРУПП ООО</t>
  </si>
  <si>
    <t>НПО СЛАВИЧЪ ООО</t>
  </si>
  <si>
    <t>РУССКАЯ ЧАЙНАЯ КОМПАНИЯ ООО</t>
  </si>
  <si>
    <t>ПИВНАЯ ГИЛЬДИЯ ООО 2</t>
  </si>
  <si>
    <t>ЛОТТЕ КФ РУС ООО</t>
  </si>
  <si>
    <t>ЮВЕНТИС ТРЭЙД ООО</t>
  </si>
  <si>
    <t xml:space="preserve"> "КОМПЛЕКС-АГРО" ООО Фирма</t>
  </si>
  <si>
    <t>МАРЕВЕН ФУД СЭНТРАЛ ООО</t>
  </si>
  <si>
    <t>ОРГАНИК ФУД ООО</t>
  </si>
  <si>
    <t>ВИММ-БИЛЛЬ-ДАНН ОАО 2</t>
  </si>
  <si>
    <t>ХИРОУ РУС ООО</t>
  </si>
  <si>
    <t>ФЛОТОКЕАНПРОДУКТ ООО</t>
  </si>
  <si>
    <t>ЭРКОНПРОДУКТ ООО</t>
  </si>
  <si>
    <t>АВЕКО ТРЕЙД ООО 4</t>
  </si>
  <si>
    <t>МИЛЛЕНИУМ-РЕГИОНЫ ООО</t>
  </si>
  <si>
    <t>ПИВТРАНС ООО</t>
  </si>
  <si>
    <t>"ИТЛВ" ООО 2</t>
  </si>
  <si>
    <t>ТАННЕТА ООО</t>
  </si>
  <si>
    <t>КФ ПОБЕДА ООО</t>
  </si>
  <si>
    <t>СИРАБ ООО</t>
  </si>
  <si>
    <t>ТД ДИАМИР К ООО</t>
  </si>
  <si>
    <t>КОНДИТЕР ОАО</t>
  </si>
  <si>
    <t>РУССКАРТ ООО</t>
  </si>
  <si>
    <t>ТОРГОВЫЙ ДОМ КОНФУЦИЙ ООО</t>
  </si>
  <si>
    <t>ООО Ист Вест</t>
  </si>
  <si>
    <t>БК СЕРВИС ООО</t>
  </si>
  <si>
    <t>КОМБИНАТ ДАРЫ КУБАНИ ЗАО</t>
  </si>
  <si>
    <t>ЕЛИНСКИЙ ПИЩЕВОЙ КОМБИНАТ ООО</t>
  </si>
  <si>
    <t>AГРО-АЛЬЯНС ООО 2</t>
  </si>
  <si>
    <t>ОБЪЕДИНЕННЫЕ ПИВОВАРНИ ХЕЙНЕКЕ</t>
  </si>
  <si>
    <t>КДВ ГРУПП ООО 2</t>
  </si>
  <si>
    <t>МПК ЗАО</t>
  </si>
  <si>
    <t>ТД РУССКИЕ ПРОДУКТЫ ТОРГ ООО 6</t>
  </si>
  <si>
    <t xml:space="preserve">Интернешенл Ассистанс </t>
  </si>
  <si>
    <t>КОНФИТРЕЙД ООО</t>
  </si>
  <si>
    <t>КАПИТАН НЕМО ООО</t>
  </si>
  <si>
    <t>ОМАРИД ООО</t>
  </si>
  <si>
    <t>ООО ТРИУМФ</t>
  </si>
  <si>
    <t>ПКФ БЕЛЫЙ КЛЮЧ-М ООО - ОСТАНОВЛЕН</t>
  </si>
  <si>
    <t>"ПРОГРЕСС"ООО</t>
  </si>
  <si>
    <t>УРЕНХОЛЬТ ООО 2</t>
  </si>
  <si>
    <t>"БАЛТИМОР-КРАСНОДАР"ООО</t>
  </si>
  <si>
    <t>"ТОРГОВЫЙ ДОМ КУХНЯ БЕЗ ГРАНИЦ</t>
  </si>
  <si>
    <t>"ЕВРОРИТЕЙЛ"ООО</t>
  </si>
  <si>
    <t>"ЕВРОРИТЕЙЛ"ООО 2</t>
  </si>
  <si>
    <t>"ПОБЕДА ВКУСА"ООО</t>
  </si>
  <si>
    <t>"АМЕРИА РУСС"ООО</t>
  </si>
  <si>
    <t>ИП СОРОКИН А.В.3</t>
  </si>
  <si>
    <t>"АВИАВТО-БАЛТФИШ"ООО</t>
  </si>
  <si>
    <t>ПИЩЕХИМПРОДУКТ ООО 2</t>
  </si>
  <si>
    <t>"САФАРИ КОФЕ ТРЕЙДИНГ"ООО</t>
  </si>
  <si>
    <t>"СЛАВКОФЕ"ООО</t>
  </si>
  <si>
    <t>"УРАЛЬСКИЙ ПРОДУК" ТД</t>
  </si>
  <si>
    <t>"ТРИ-С ФУД"ООО</t>
  </si>
  <si>
    <t>"КАПИТАГРО"ООО</t>
  </si>
  <si>
    <t>ФИРМА"ТОРГОВЫЙ ДОМ ЯРМАРКА"ООО</t>
  </si>
  <si>
    <t>"ТОРГОВЫЙ ДОМ"ХРУСТАЙМ"ООО</t>
  </si>
  <si>
    <t>КОКА-КОЛА ЭЙЧ БИ СИ ЕВРАЗИЯ 11</t>
  </si>
  <si>
    <t>ВОДНАЯ КОМПАНИЯ"СТАРЫЙ ИСТОЧНИК"</t>
  </si>
  <si>
    <t>"АРБАЛЕТ"ООО</t>
  </si>
  <si>
    <t>ИП МОРОЗОВА Н.Т.</t>
  </si>
  <si>
    <t>"БЕЛКОН"ООО</t>
  </si>
  <si>
    <t>"ДЯДЯ ВАНЯ ТРЕЙДИНГ"ООО</t>
  </si>
  <si>
    <t>ТОРГОВЫЙ ДОМ СОЛНЕЧНЫЕ ПРОДУКТ</t>
  </si>
  <si>
    <t>"АСТОН"ОАО</t>
  </si>
  <si>
    <t>"СОЛТЕЙН"ООО</t>
  </si>
  <si>
    <t>КЭНЕД ФУД ООО 2</t>
  </si>
  <si>
    <t>"АТЛАНТА"ООО</t>
  </si>
  <si>
    <t>"АРКАС"ООО</t>
  </si>
  <si>
    <t>КОНДИТЕРСКАЯ ФАБРИКА"ВОЛШЕБНИЦ</t>
  </si>
  <si>
    <t>"ЭССЕН ПРОДАКШН АГ"ЗАО 2</t>
  </si>
  <si>
    <t>"ЛОДЖИСТИК-ВК"ООО</t>
  </si>
  <si>
    <t>"КУБАНСКИЕ ХЛЕБЦЫ"ООО</t>
  </si>
  <si>
    <t>"ГРУППА ГРИН РЭЙ"ООО</t>
  </si>
  <si>
    <t>"БОНДЮЭЛЬ-КУБАНЬ"ООО</t>
  </si>
  <si>
    <t>ТД СЫРОБОГАТОВ ООО 3</t>
  </si>
  <si>
    <t>"ДОШИРАК РУС"ООО</t>
  </si>
  <si>
    <t>"ПРОДИМЕКС-ХОЛДИНГ"ООО</t>
  </si>
  <si>
    <t xml:space="preserve">Адресник ООО </t>
  </si>
  <si>
    <t>НЭМС ООО</t>
  </si>
  <si>
    <t>ООО "ЭЛитСтрой"</t>
  </si>
  <si>
    <t>Витарус ООО</t>
  </si>
  <si>
    <t>Чибо Снг</t>
  </si>
  <si>
    <t>Компания ЗооГурман ООО</t>
  </si>
  <si>
    <t>ОАО "Ламзурь</t>
  </si>
  <si>
    <t>БАЛТИЙСКАЯ Торговая КОМПАНИЯ О</t>
  </si>
  <si>
    <t>ТРЕЙД-СЕРВИС ООО</t>
  </si>
  <si>
    <t>НАРО-ФОМИНСКИЙ КОНС. ЗАВОД</t>
  </si>
  <si>
    <t>" Фирма Сувенир"</t>
  </si>
  <si>
    <t>"ПродРитейл Сервис".  ООО</t>
  </si>
  <si>
    <t>КФ "Хлебный Спас"</t>
  </si>
  <si>
    <t>ООО Пэтрон</t>
  </si>
  <si>
    <t>ООО РУМБ-ТОЙС</t>
  </si>
  <si>
    <t>ООО БАУЕР</t>
  </si>
  <si>
    <t>ФИРМА АВАЛЕ ООО</t>
  </si>
  <si>
    <t>ООО ТД ШКОЛЬНИК</t>
  </si>
  <si>
    <t>ТД ГУЛЛИВЕР И КО ЗАО</t>
  </si>
  <si>
    <t>ООО ЛЕКС-СЕРВИС</t>
  </si>
  <si>
    <t>ООО РОСИНПРОЕКТ</t>
  </si>
  <si>
    <t>ЛЕКО ООО</t>
  </si>
  <si>
    <t>ФИСКАРС БРАНДС РУС ЗАО</t>
  </si>
  <si>
    <t>ЗАО НАТУСАНА</t>
  </si>
  <si>
    <t>ООО "Фалькон-Торг"</t>
  </si>
  <si>
    <t>ОЛТРИ ООО</t>
  </si>
  <si>
    <t>ОАО ЕДИНАЯ ЕВРОПА-ХОЛДИНГ</t>
  </si>
  <si>
    <t>ООО КИМБЕРЛИ-КЛАРК</t>
  </si>
  <si>
    <t>ДЕЛФИН МАРКЕТ ООО</t>
  </si>
  <si>
    <t>ООО КОМПАНИЯ ПИК-ФРАНС</t>
  </si>
  <si>
    <t>ООО ФАРВАТЕР-КОСМЕТИКС</t>
  </si>
  <si>
    <t>ООО ТОРГОВЫЙ ДОМ ЭДЕЛЬВЕЙС</t>
  </si>
  <si>
    <t>ХЕНКЕЛЬ РУС ООО 2</t>
  </si>
  <si>
    <t>ООО РУСХОЛТС</t>
  </si>
  <si>
    <t>ХЕНКЕЛЬ РУС ООО</t>
  </si>
  <si>
    <t>ГЛАКСОСМИТКЛЯЙН ХЕЛСКЕР ЗАО</t>
  </si>
  <si>
    <t>ЗАО ТАЙДИ-СИТИ</t>
  </si>
  <si>
    <t>СЕДО ХАУСХОЛД ПРОДАКТС ООО</t>
  </si>
  <si>
    <t>ООО ЮНИТОЙС-М</t>
  </si>
  <si>
    <t>ОФИС ПРЕМЬЕР ЗАО</t>
  </si>
  <si>
    <t>АСБ-РЕЙТИНГ ЗАО</t>
  </si>
  <si>
    <t>ФИРМА-ФЛАЙТ ООО</t>
  </si>
  <si>
    <t>ТПК ТЕХНОЭКСПОРТ ЗАО</t>
  </si>
  <si>
    <t>РЕМИЛИНГ 2000 ООО</t>
  </si>
  <si>
    <t>ЭНЕРДЖАЙЗЕР ООО</t>
  </si>
  <si>
    <t>AZ OOO</t>
  </si>
  <si>
    <t>ДЖИ-ВИ АККОРД-ТОЙС OOO</t>
  </si>
  <si>
    <t>ОЙЛ-ФОРБИ OOO</t>
  </si>
  <si>
    <t>ЮНИТ КЛАБ ООО</t>
  </si>
  <si>
    <t>БЕРТЕЛЬСМАНН МЕДИА МОСКАУ АО З</t>
  </si>
  <si>
    <t>ПЯТЫЙ ОКЕАН ООО</t>
  </si>
  <si>
    <t>ЮНИПРЕСС ООО</t>
  </si>
  <si>
    <t>КОМПАНИЯ АФИША ООО</t>
  </si>
  <si>
    <t>СЕТРА ЛУБРИКАНТС ООО</t>
  </si>
  <si>
    <t>ЭГМОНТ РОССИЯ ЛТД ЗАО</t>
  </si>
  <si>
    <t>ОПТТОРГСОЮЗ ООО</t>
  </si>
  <si>
    <t>МОСКОВСКАЯ ОБОЙНАЯ ФАБРИКА ЗАО</t>
  </si>
  <si>
    <t>НЕВСКАЯ КОСМЕТИКА ОАО</t>
  </si>
  <si>
    <t>КОНЦЕРН КАЛИНА ОАО</t>
  </si>
  <si>
    <t>ДИВИ ООО</t>
  </si>
  <si>
    <t>РАМО-ОПТ ООО</t>
  </si>
  <si>
    <t>ПИЛОТ МС ООО</t>
  </si>
  <si>
    <t>ДП-ТРЕЙД ООО</t>
  </si>
  <si>
    <t>НАУЧНО-ПРОИЗ.КОРПОРАЦ НК-ЛДТ З</t>
  </si>
  <si>
    <t>КОСМЕТИЧЕСКОЕ ОБЪЕДИНЕНИЕ СВОБ</t>
  </si>
  <si>
    <t>ТК БЕЗАНТ-1 ООО</t>
  </si>
  <si>
    <t>МАСТЕР КАП ООО</t>
  </si>
  <si>
    <t>КОЛГЕЙТ ПАЛМОЛИВ ЗАО</t>
  </si>
  <si>
    <t>МАКСИ-СТАЙЛ ООО</t>
  </si>
  <si>
    <t>САД И КОЛЕСО ООО</t>
  </si>
  <si>
    <t>БЫТХОЗТОРГ ООО</t>
  </si>
  <si>
    <t>ГРУППА СЕБ-ВОСТОК ЗАО</t>
  </si>
  <si>
    <t>НОВАЯ ЛАГУНА ООО</t>
  </si>
  <si>
    <t>КОНСУМАТИКА ООО</t>
  </si>
  <si>
    <t>Л'ОРЕАЛЬ ЗАО</t>
  </si>
  <si>
    <t>ТИД АМФОРА ЗАО</t>
  </si>
  <si>
    <t>ORGANISAT INTERNAT DES ACHAN</t>
  </si>
  <si>
    <t>КИТАЛЬФА-РОН</t>
  </si>
  <si>
    <t>ACTIVITE NON ALIMENTAIRE</t>
  </si>
  <si>
    <t>ЭС СИ ДЖОНСОН ООО</t>
  </si>
  <si>
    <t>Л'ОРЕАЛЬ ЗАО 2</t>
  </si>
  <si>
    <t>ФОТО-СИНТЕЗ ООО</t>
  </si>
  <si>
    <t>РУССКИЙ СТИЛЬ ЗАО</t>
  </si>
  <si>
    <t>ЛИНАКО ТОРГ ООО 4</t>
  </si>
  <si>
    <t>КЛОРИАНТ ООО</t>
  </si>
  <si>
    <t>ЮНИТ ПРОДАКШН ООО</t>
  </si>
  <si>
    <t>СПРИНТ-ПЛАСТ ООО</t>
  </si>
  <si>
    <t>ООО ГОЛДЕР-ЭЛЕКТРОНИКС</t>
  </si>
  <si>
    <t>ЕВРОПА УНО ТРЕЙД ЗАО</t>
  </si>
  <si>
    <t>ПАБЛИК МЕДИА ГРУПП ООО</t>
  </si>
  <si>
    <t xml:space="preserve">ФИРМА АЛЕШИНЫ-ДИСТРИБЬЮШИН </t>
  </si>
  <si>
    <t>ГРИН МАСТЕР ЗАО</t>
  </si>
  <si>
    <t>ИНСТАРТ СЕРВИС ООО</t>
  </si>
  <si>
    <t>КОНТИНЕНТАЛЬ-КНИГА ООО</t>
  </si>
  <si>
    <t>КОРАЛЛ ЗАО</t>
  </si>
  <si>
    <t>ВОСТОК-СЕРВИС-СПЕЦКОМПЛЕКТ ЗАО</t>
  </si>
  <si>
    <t>МГ-КЕМИКЛ ООО</t>
  </si>
  <si>
    <t>ПРЕСТИЖ ЭЛЕКТРОМАТЕРИАЛЫ ООО</t>
  </si>
  <si>
    <t>ЭС СИ ЭЙ ХАЙДЖИН ПРОДАКТС РАША</t>
  </si>
  <si>
    <t>АЙ ДЖИ АЙ ООО</t>
  </si>
  <si>
    <t>КОМПАНИЯ С-ТОЙЗ ООО</t>
  </si>
  <si>
    <t>ДЕЛФИН МАРКЕТ ООО 3</t>
  </si>
  <si>
    <t>ХАЙДЖИН КИНЕТИКС ООО</t>
  </si>
  <si>
    <t>РУСАЛ-САЯНСКАЯ ФОЛЬГА ООО</t>
  </si>
  <si>
    <t>ГИГРОВАТА-САНКТ-ПЕТЕРБУРГ ЗАО</t>
  </si>
  <si>
    <t>БИ-ЭС КОСМЕТИК ООО</t>
  </si>
  <si>
    <t>АРГОС-М ООО</t>
  </si>
  <si>
    <t>КСК-СВЕТ М ООО</t>
  </si>
  <si>
    <t>ТРОДАТ XXI ООО</t>
  </si>
  <si>
    <t>ТОРГОВЫЙ ДОМ ЭКСМО ООО</t>
  </si>
  <si>
    <t>БИК СНГ ЗАО 2</t>
  </si>
  <si>
    <t>РОССИЙСКАЯ ДИСТРИБЬЮЦИЯ ООО</t>
  </si>
  <si>
    <t>СТУПИНСКИЙ ХИМИЧЕСКИЙ ЗАВОД ЗА</t>
  </si>
  <si>
    <t>ХИМБЫТКОНТРАСТ ООО</t>
  </si>
  <si>
    <t>АЛЬТЭРОС ООО</t>
  </si>
  <si>
    <t>AUCHAN INT(SHANGHAI)TRADING</t>
  </si>
  <si>
    <t>ТОРГОВЫЙ ДОМ НХК ООО</t>
  </si>
  <si>
    <t>АЛЬТЭРОС ООО 2</t>
  </si>
  <si>
    <t>ДЕВИЛОН-М ООО</t>
  </si>
  <si>
    <t>АПЕ СПА ООО</t>
  </si>
  <si>
    <t>ТРИДЕВЯТОЕ ЦАРСТВО ООО</t>
  </si>
  <si>
    <t>АРТ ДИЗАЙН М ООО</t>
  </si>
  <si>
    <t>МЕТРИКА ООО</t>
  </si>
  <si>
    <t>НПО ТВЕРСКОЙ ПРОЕКТ OOO</t>
  </si>
  <si>
    <t>ФАБРИКА АРИЕЛЬ ООО</t>
  </si>
  <si>
    <t>ТОРГОВЫЕ ДОМА НЕВИС ЗАО</t>
  </si>
  <si>
    <t>РЕМЕКО-М ООО</t>
  </si>
  <si>
    <t>ТК РОСТ XXI ООО</t>
  </si>
  <si>
    <t>ПЕРВОЕ РЕШЕНИЕ ООО</t>
  </si>
  <si>
    <t>АЛФАМА-ХХI ООО</t>
  </si>
  <si>
    <t>КОМПАНИЯ Ю.КЕЙ ООО 2</t>
  </si>
  <si>
    <t>МНПП ФАРТ ЗАО 2</t>
  </si>
  <si>
    <t>ЛЕГО ООО</t>
  </si>
  <si>
    <t>ГИГРОВАТА-САНКТ-ПЕТЕРБУРГ ЗАО2</t>
  </si>
  <si>
    <t>ТИМСОН ООО</t>
  </si>
  <si>
    <t>НХК-СЕВЕР ЗАО</t>
  </si>
  <si>
    <t>ЭЛИС ООО</t>
  </si>
  <si>
    <t>ПРЕМЬЕР-ИГРУШКА ООО</t>
  </si>
  <si>
    <t>АКВАСИСТЕМЫ МТ ООО</t>
  </si>
  <si>
    <t>СОБКО И КО ООО</t>
  </si>
  <si>
    <t>ОАО Гамма</t>
  </si>
  <si>
    <t>ПХК АЛАБИНО ООО</t>
  </si>
  <si>
    <t>БАЙЕРСДОРФ ООО</t>
  </si>
  <si>
    <t>СТАММ ООО</t>
  </si>
  <si>
    <t>СЕЛИГЕР-ХОЛДИНГ ЗАО</t>
  </si>
  <si>
    <t>БИЗНЕС-ПРО ООО</t>
  </si>
  <si>
    <t>ООО КОМПАНИЯ МИР ДЕТСТВА 3</t>
  </si>
  <si>
    <t>МИР ЗАКОЛОК ООО</t>
  </si>
  <si>
    <t>РЕГЕНТ-ОФИС ООО</t>
  </si>
  <si>
    <t>ЭЛЬД-КОСМЕТИК ООО</t>
  </si>
  <si>
    <t>ЭКОГРУПП ООО</t>
  </si>
  <si>
    <t>СВЕТПРОМЪ ООО</t>
  </si>
  <si>
    <t>БЕЛЛА ВОСТОК ООО</t>
  </si>
  <si>
    <t>КОМПАНИЯ ЭЛЬДАТРАНС ООО</t>
  </si>
  <si>
    <t>АВАНТА ТРЕЙДИНГ ООО</t>
  </si>
  <si>
    <t>АЛЬТАИР СТАЙЛ ООО</t>
  </si>
  <si>
    <t>СПЛАТ-КОСМЕТИКА ООО</t>
  </si>
  <si>
    <t>ГЕО-ТРЕЙД ООО</t>
  </si>
  <si>
    <t>ТК ЧИСТЫЙ ДОМ ООО</t>
  </si>
  <si>
    <t>КОМПАНИЯ БИДЖИ ООО</t>
  </si>
  <si>
    <t>АКВАФОР ЛАЙН ООО</t>
  </si>
  <si>
    <t>ТОРГОВЫЙ ДОМ ТЕХПРОЕКТ ЗАО 2</t>
  </si>
  <si>
    <t>ЕЛАБУГА УКУПРПЛАСТ ООО</t>
  </si>
  <si>
    <t>ФИЛИАЛ ЗАО УМКА-ФАМКЭР 3</t>
  </si>
  <si>
    <t>ТОРГОВЫЙ ДОМ ТЕХПРОЕКТ ЗАО 3</t>
  </si>
  <si>
    <t>МАРТ-РЕГИОН ООО</t>
  </si>
  <si>
    <t>ТОРГОВЫЙ ДОМ ЮНИТОП ООО</t>
  </si>
  <si>
    <t>ООО АВАНГАРД</t>
  </si>
  <si>
    <t>ООО АВАНГАРД 2</t>
  </si>
  <si>
    <t>ЗЕТЭЛ ООО</t>
  </si>
  <si>
    <t>СОДРУЖЕСТВО-М ООО</t>
  </si>
  <si>
    <t>КВЕТА ООО 2</t>
  </si>
  <si>
    <t>ВИЛИНА ООО</t>
  </si>
  <si>
    <t>КОМПАНИЯ АРНЕСТ ОАО</t>
  </si>
  <si>
    <t>ПКК ВЕСНА ОАО</t>
  </si>
  <si>
    <t>ВЕГА-МАКС,КО ООО</t>
  </si>
  <si>
    <t>ПОЛИМЕРБЫТ ОАО</t>
  </si>
  <si>
    <t>ЮРГОН ООО</t>
  </si>
  <si>
    <t>ИГРУС ООО</t>
  </si>
  <si>
    <t>ТД ПОЛОТНЯНЫЙ ЗАВОД ООО</t>
  </si>
  <si>
    <t>ЕВРОХИМ ООО</t>
  </si>
  <si>
    <t>ИНТЕРДИЗАЙН ООО</t>
  </si>
  <si>
    <t>ТД НМЖК ЗАО</t>
  </si>
  <si>
    <t>ФПК КОНТИНЕНТ ООО</t>
  </si>
  <si>
    <t>ТД ТЕХНОТРЕЙД ООО</t>
  </si>
  <si>
    <t>АИСТ ЗАО</t>
  </si>
  <si>
    <t>ЛАРИНИ ООО</t>
  </si>
  <si>
    <t>НОВЫЕ ЛЮДИ ООО</t>
  </si>
  <si>
    <t>ЦЕНТРСПИРТПРОМПЕРЕРАБОТКА ЗАО</t>
  </si>
  <si>
    <t>БЮРОКРАТ ЗАО</t>
  </si>
  <si>
    <t>ЦЕНТРСПИРТПРОМПЕРЕРАБОТКА ЗАО2</t>
  </si>
  <si>
    <t>КУЛИНАР-СТРАТА ООО</t>
  </si>
  <si>
    <t>КОМПАНИЯ АВМ-ПЛАСТИК ООО</t>
  </si>
  <si>
    <t>ПОИСК ИНВЕСТ ООО 2</t>
  </si>
  <si>
    <t>ДЕЛЬТА ТРЕЙДИНГ НВ ООО</t>
  </si>
  <si>
    <t>ИЗДАТЕЛЬСТВО КЛАДЕЗЬ-БУКС ООО</t>
  </si>
  <si>
    <t>ТД ПОЛЬСКИЙ СВЕТ ООО</t>
  </si>
  <si>
    <t>ШТЕФАН И КО ООО</t>
  </si>
  <si>
    <t>СТЕП ПАЗЛ ЗАО</t>
  </si>
  <si>
    <t>ИНТЕРГРУПП ООО</t>
  </si>
  <si>
    <t>АСД-ИМЭКС ЗАО</t>
  </si>
  <si>
    <t>ПИРОСМАНИ-АРТ ООО</t>
  </si>
  <si>
    <t>ДЖОНСОН &amp; ДЖОНСОН ООО</t>
  </si>
  <si>
    <t>МЕГАЭЛАТОН ООО</t>
  </si>
  <si>
    <t>ПКФ КУБАНЬФАРФОР ООО</t>
  </si>
  <si>
    <t>АЛАБОР ООО</t>
  </si>
  <si>
    <t>САПФИР ООО</t>
  </si>
  <si>
    <t>ЭФТИ КОСМЕТИКС ЗАО</t>
  </si>
  <si>
    <t>ГАЗСЕРВИС ООО</t>
  </si>
  <si>
    <t>ТПК ГРУППА ТОВАРИЩЕЙ ООО</t>
  </si>
  <si>
    <t>ОТК ЗАО</t>
  </si>
  <si>
    <t>ОПТТОРГСОЮЗ ООО 2</t>
  </si>
  <si>
    <t>ВЕСТЬ ООО</t>
  </si>
  <si>
    <t>БОЛЕАР МЕДИКА ООО</t>
  </si>
  <si>
    <t>САУНАОПТ ООО</t>
  </si>
  <si>
    <t>ООО ФИРМА СТЕЛЛА+</t>
  </si>
  <si>
    <t>ЗАВОД БЫТОВОЙ ТЕХНИКИ ВОЛТЕК О</t>
  </si>
  <si>
    <t>СОКОЛ-Т ООО</t>
  </si>
  <si>
    <t>ОПТМЕБЕЛЬТОРГ ООО</t>
  </si>
  <si>
    <t>С-ТРЕЙД ООО</t>
  </si>
  <si>
    <t>КНИЖНЫЙ КЛУБ 36.6 ЗАО</t>
  </si>
  <si>
    <t>ЛОТТА-ЦЕНТР ООО</t>
  </si>
  <si>
    <t>ГЛОБОЛ РУСЛАНД ООО</t>
  </si>
  <si>
    <t>ЧИСТЫЙ МИР ООО</t>
  </si>
  <si>
    <t>УЛЬТРА ЛАЙТ ООО</t>
  </si>
  <si>
    <t>ТОРГОВЫЙ ДОМ ЗА РУЛЕМ ООО</t>
  </si>
  <si>
    <t>СМОБИ ООО</t>
  </si>
  <si>
    <t>ТЕРЦИЯ ООО</t>
  </si>
  <si>
    <t>ТД ХОРС ООО</t>
  </si>
  <si>
    <t>ИСАЛ ООО</t>
  </si>
  <si>
    <t>АТЛАС ПРИНТ ООО</t>
  </si>
  <si>
    <t>ГРЕЙТ ДИСТРИБЬЮШН ООО</t>
  </si>
  <si>
    <t>ФИЛОМЕД ЗАО</t>
  </si>
  <si>
    <t>АВТОЭКСПЕРТ ООО</t>
  </si>
  <si>
    <t>РИТЭЙЛ СЕРВИС ООО</t>
  </si>
  <si>
    <t>АТБЕРГ 98 ООО</t>
  </si>
  <si>
    <t>РУСБЕЛТЕКС ООО</t>
  </si>
  <si>
    <t>ИЗДАТЕЛЬСКАЯ ГРУППА ВЕСЬ ОАО</t>
  </si>
  <si>
    <t>ТОРГОВЫЙ ДОМ СТРЕКОЗА ООО</t>
  </si>
  <si>
    <t>БРИАН ООО</t>
  </si>
  <si>
    <t>РИЗОН-М ООО</t>
  </si>
  <si>
    <t>СОЮЗМЕБЕЛЬ М ООО</t>
  </si>
  <si>
    <t>ПРОКТЕР ЭНД ГЭМБЛ ООО</t>
  </si>
  <si>
    <t>ПРОКТЕР ЭНД ГЭМБЛ ООО 2</t>
  </si>
  <si>
    <t>ДИ ЭМ БИ ООО</t>
  </si>
  <si>
    <t>КОМПАНИЯ АВМ-ПЛАСТИК ООО 3</t>
  </si>
  <si>
    <t>АЛЛЕЯ ООО</t>
  </si>
  <si>
    <t>ЭНЕРДЖАЙЗЕР ООО 2</t>
  </si>
  <si>
    <t>ТД ТРУА-СИ ООО</t>
  </si>
  <si>
    <t>КВОЛИТИ ИНТЕРНЕШНЛ ООО</t>
  </si>
  <si>
    <t>ООО ОПТИМА</t>
  </si>
  <si>
    <t>НОВЫЙ ВОДНЫЙ МИР ООО</t>
  </si>
  <si>
    <t>ФК ВЕРТИКАЛЬ ООО</t>
  </si>
  <si>
    <t>ПЛАСТИК РЕПАБЛИК ООО</t>
  </si>
  <si>
    <t>ЧИСТЫЙ ДОМИК ООО</t>
  </si>
  <si>
    <t>СОВРЕМЕННАЯ УПАКОВКА ООО</t>
  </si>
  <si>
    <t>ОЛМА МЕДИА ГРУПП ЗАО</t>
  </si>
  <si>
    <t>СИМБА ТОЙЗ РУС ООО</t>
  </si>
  <si>
    <t>ТОРГОВЫЙ ДОМ ЗОЛУШКА ООО</t>
  </si>
  <si>
    <t>ПРОКТЕР ЭНД ГЭМБЛ ООО 3</t>
  </si>
  <si>
    <t>ОЙЛСИНТЕЗ ЕВРОПА ООО</t>
  </si>
  <si>
    <t>ТОПСЕРВИС ЭЛЕКТРОМАРКЕТ ООО</t>
  </si>
  <si>
    <t>ВЕРСОН ООО</t>
  </si>
  <si>
    <t>ТОП ИГРУШКА ООО</t>
  </si>
  <si>
    <t>СТЕЛЛАР-М ООО</t>
  </si>
  <si>
    <t>ЭЛИТ ООО</t>
  </si>
  <si>
    <t>ТОРГОВЫЙ ДОМ СКОВО ООО</t>
  </si>
  <si>
    <t>ИДЕКА ООО</t>
  </si>
  <si>
    <t>АЛДИС ООО</t>
  </si>
  <si>
    <t>АВАНТАЖ РЕАЛ ООО</t>
  </si>
  <si>
    <t>ДОЗ СЕВЕРНЫЙ ООО</t>
  </si>
  <si>
    <t>УЗДЕН ЗАО</t>
  </si>
  <si>
    <t>КОРПОРАЦИЯ ДОЛФИН ООО</t>
  </si>
  <si>
    <t>ИНТЕРСПОРТТОРГ ООО</t>
  </si>
  <si>
    <t>УДАЧА ООО</t>
  </si>
  <si>
    <t>ЕВРОТРЕЙД ООО</t>
  </si>
  <si>
    <t>ООО НОВЫЙ СТИЛЬ</t>
  </si>
  <si>
    <t>ЭЛИС-МОСКВА ООО</t>
  </si>
  <si>
    <t>ИП КИТАЙКИН А.Б.</t>
  </si>
  <si>
    <t>ГЕОДОМ ООО</t>
  </si>
  <si>
    <t>ДОКТОР БАНЯ ООО</t>
  </si>
  <si>
    <t>ИГ"АЗБУКА-АТТИКУС"ООО</t>
  </si>
  <si>
    <t>ООО Сарос-трейд</t>
  </si>
  <si>
    <t>НСК ЭФСИ ООО</t>
  </si>
  <si>
    <t>ООО БУМАЖНАЯ ФАБРИКА</t>
  </si>
  <si>
    <t>АВЛОНА ООО</t>
  </si>
  <si>
    <t>ЭЛЬМИР ООО</t>
  </si>
  <si>
    <t>ВЕНТАЛЛ АРТ ООО</t>
  </si>
  <si>
    <t>ООО ЭКОМСТАТ</t>
  </si>
  <si>
    <t>РОСТОК ООО</t>
  </si>
  <si>
    <t>СТРОЙРЕМОНТ ЗАО</t>
  </si>
  <si>
    <t>СИ АЙРЛАЙД ООО</t>
  </si>
  <si>
    <t>АСКАНИЯ ООО</t>
  </si>
  <si>
    <t>СТАРТ ООО 2</t>
  </si>
  <si>
    <t>КОМПАНИЯ РОСАЭР ООО</t>
  </si>
  <si>
    <t>АСПЕКТ ООО</t>
  </si>
  <si>
    <t>КОСМЕТИКА XXI ООО</t>
  </si>
  <si>
    <t>ИП ВАРГИН ДМИТРИЙ АНАТОЛЬЕВИЧ</t>
  </si>
  <si>
    <t>ФЕЛЛОУЗ ООО</t>
  </si>
  <si>
    <t>ЕСП ГМБХ ЗАО</t>
  </si>
  <si>
    <t>ТРЕЙД КНИГА ООО</t>
  </si>
  <si>
    <t>ЛЕКС ООО</t>
  </si>
  <si>
    <t>ДИ АЙ ВАЙ БАЛТИКА ООО</t>
  </si>
  <si>
    <t>ТЦ БЫТПЛАСТ ООО</t>
  </si>
  <si>
    <t>ВИП МАРКЕТ ООО</t>
  </si>
  <si>
    <t>ЦИФРА ООО</t>
  </si>
  <si>
    <t>МЕДКОМ-МП ООО</t>
  </si>
  <si>
    <t>ПАРФЮМ КОСМЕТИК СЕРВИС ООО</t>
  </si>
  <si>
    <t>СПОРТ ТРЕЙД ООО</t>
  </si>
  <si>
    <t>ВЕЛЬТ ООО</t>
  </si>
  <si>
    <t>КОМПАНИЯ ПРЕСТИЖ ООО</t>
  </si>
  <si>
    <t>ВЕСЕЛЫЙ ВЕТЕР OOO</t>
  </si>
  <si>
    <t>ФИРМА АВГУСТ ЗАО</t>
  </si>
  <si>
    <t>ВЕЛООЛИМП ООО</t>
  </si>
  <si>
    <t>ТКФ ООО</t>
  </si>
  <si>
    <t>АЛЬТ ООО</t>
  </si>
  <si>
    <t>АРТИКОМ ООО</t>
  </si>
  <si>
    <t>СЕРВИСТОРГ ООО</t>
  </si>
  <si>
    <t>НЭФИС КОСМЕТИКС ОАО</t>
  </si>
  <si>
    <t>ГАРДЕН КРАФТ ООО</t>
  </si>
  <si>
    <t>АРКО ООО</t>
  </si>
  <si>
    <t>НАВИГАТОР ООО</t>
  </si>
  <si>
    <t>САКС ИГРУШКИ ООО</t>
  </si>
  <si>
    <t>БАСТ ООО</t>
  </si>
  <si>
    <t>МИЛЯ ООО</t>
  </si>
  <si>
    <t>ТИС-ТУЛС ООО</t>
  </si>
  <si>
    <t>НЕВА МЕТАЛЛ ПОСУДА ЗАО</t>
  </si>
  <si>
    <t>БРИГАДИР ТЕКНОЛОДЖИС ЗАО</t>
  </si>
  <si>
    <t>ТОРГОВЫЙ АЛЬЯНС ООО</t>
  </si>
  <si>
    <t>ГРАТВЕСТ ООО</t>
  </si>
  <si>
    <t>СТИМУЛ-КОЛОР КОСМЕТИК ООО</t>
  </si>
  <si>
    <t>ПОЛИМЕРБЫТ ОАО 2</t>
  </si>
  <si>
    <t>ТРИАЛ-ТРЕЙД ООО</t>
  </si>
  <si>
    <t>СЕТА ООО</t>
  </si>
  <si>
    <t>ООО ГОЛДЕР-ЭЛЕКТРОНИКС 2</t>
  </si>
  <si>
    <t>ВИП МАРКЕТ ООО 2</t>
  </si>
  <si>
    <t>АКСЕЛЬ ООО</t>
  </si>
  <si>
    <t>ПОСТ ООО</t>
  </si>
  <si>
    <t>МАСТЕРТРЕЙД ООО</t>
  </si>
  <si>
    <t>РЕКИТТ БЕНКИЗЕР ООО</t>
  </si>
  <si>
    <t>ООО ЭЛИТА</t>
  </si>
  <si>
    <t>КОМБИТРОНИКС ООО</t>
  </si>
  <si>
    <t>ИНСТРУМ-АГРО ООО</t>
  </si>
  <si>
    <t>ХАРИС ООО</t>
  </si>
  <si>
    <t>ТД ФЕРАБА ООО</t>
  </si>
  <si>
    <t>ЮРГОН ООО 2</t>
  </si>
  <si>
    <t>АЙКЛЭЙ ТЕХНОЛОДЖИ ООО</t>
  </si>
  <si>
    <t>ДОМ ПОСУДЫ УНИВЕРСАЛ ООО</t>
  </si>
  <si>
    <t>ПРОМТОРГСЕРВИС ООО</t>
  </si>
  <si>
    <t>С-ТРЕЙД ООО 2</t>
  </si>
  <si>
    <t>ТИ-ТРЕЙД ООО</t>
  </si>
  <si>
    <t>СБМ ГР ООО</t>
  </si>
  <si>
    <t>КОТТОН КЛАБ-ДИСТРИБУЦИЯ ООО</t>
  </si>
  <si>
    <t>ООО ВОЗРОЖДЕНИЕ 2</t>
  </si>
  <si>
    <t>КОМТЕХ ООО</t>
  </si>
  <si>
    <t>БИРС ООО</t>
  </si>
  <si>
    <t>ЭЛЛОН ООО</t>
  </si>
  <si>
    <t>САИ СУРЬЯДЕВ ООО</t>
  </si>
  <si>
    <t>МЕФФЕРТ ПОЛИЛЮКС ООО</t>
  </si>
  <si>
    <t>ООО ВЕСТА</t>
  </si>
  <si>
    <t>КНИЖНЫЙ ДОМ АЗБУКВАРИК ГРУПП О</t>
  </si>
  <si>
    <t>ООО ТОРНАДО</t>
  </si>
  <si>
    <t>ДАРСИ-ГРУПП ООО</t>
  </si>
  <si>
    <t>ЭКСЕЛЕНД ООО</t>
  </si>
  <si>
    <t>РОСТОК ООО 2</t>
  </si>
  <si>
    <t>ЭЛИОР ООО</t>
  </si>
  <si>
    <t>"ГАРДЕН РИТЕЙЛ СЕРВИС"ООО</t>
  </si>
  <si>
    <t>ЭВЕРЕСТ ООО</t>
  </si>
  <si>
    <t>7ЦВЕТОВ-ДЕКОР ООО</t>
  </si>
  <si>
    <t>ФЛОРАТЕК ООО</t>
  </si>
  <si>
    <t>БАТ ЛАЙТ ЦЕНТР ООО</t>
  </si>
  <si>
    <t>ВИНС ТРЕЙД ООО</t>
  </si>
  <si>
    <t>ГРАНД ООО</t>
  </si>
  <si>
    <t>ОНТЭКС РУ ООО</t>
  </si>
  <si>
    <t>ЯРКИЕ РЕШЕНИЯ ООО</t>
  </si>
  <si>
    <t>ЛАЙНЕР ЗАО</t>
  </si>
  <si>
    <t>ТРЕЙБОР ООО</t>
  </si>
  <si>
    <t>АРНО-ВЕРК ЗАО</t>
  </si>
  <si>
    <t>БЭБИ ХИТ ООО</t>
  </si>
  <si>
    <t>ЭЛ-СИ ГРУПП ООО</t>
  </si>
  <si>
    <t>ЭЛИОР ООО 2</t>
  </si>
  <si>
    <t>КУПМАН ИНТЕРНЭШНЛ РУС ООО</t>
  </si>
  <si>
    <t>СРЕДА ПАРТНЕРОВ ООО</t>
  </si>
  <si>
    <t>ТРАСТ ГРУПП ООО</t>
  </si>
  <si>
    <t>КАРНАВАЛ-ПРЕМЬЕР ООО</t>
  </si>
  <si>
    <t>БЕРУ ООО</t>
  </si>
  <si>
    <t>ОНТЭКС РУ ООО 2</t>
  </si>
  <si>
    <t>ТД АСКОНА ООО</t>
  </si>
  <si>
    <t>МАГРИ ООО</t>
  </si>
  <si>
    <t>ООО КЛЕВЕР</t>
  </si>
  <si>
    <t>ЭКОПРЕНТОРГ ООО</t>
  </si>
  <si>
    <t>НСК ООО</t>
  </si>
  <si>
    <t>ООО ФАВОРИТ</t>
  </si>
  <si>
    <t>ТЕКСТИЛЬНАЯ КОМПАНИЯ ООО</t>
  </si>
  <si>
    <t>ЧЕМКАЗ ООО</t>
  </si>
  <si>
    <t>КОМПАНИЯ ДЕЙСИ ООО</t>
  </si>
  <si>
    <t>ГЕРДА ООО</t>
  </si>
  <si>
    <t>ЭЛЬЗА-ГРУПП ООО</t>
  </si>
  <si>
    <t>МАРКОПУЛ КЕМИКЛС ООО</t>
  </si>
  <si>
    <t>ВОАНДА ООО</t>
  </si>
  <si>
    <t>БЕЛАМОС ЗАО</t>
  </si>
  <si>
    <t>АЛЬТЕРНАТИВНЫЕ ПРОЕКТЫ ООО</t>
  </si>
  <si>
    <t>ПКК ВЕСНА ОАО 2</t>
  </si>
  <si>
    <t>СП ЕВРОИНДУСТРИЯ ООО</t>
  </si>
  <si>
    <t>ИНТЕГРО ООО</t>
  </si>
  <si>
    <t>МАСТЕР-ТРЕЙД ООО</t>
  </si>
  <si>
    <t>РУСАГРОХИМ ООО</t>
  </si>
  <si>
    <t>КУПМАН ИНТЕРНЭШНЛ РУС ООО 2</t>
  </si>
  <si>
    <t>ДЕНВЕР ООО</t>
  </si>
  <si>
    <t>ТД РЕКЛАМА СИТИ ООО</t>
  </si>
  <si>
    <t>ТОРГОВАЯ КОМПАНИЯ АМАДЕОС ООО</t>
  </si>
  <si>
    <t>СОЮЗ-АГРО ООО</t>
  </si>
  <si>
    <t>СТРОЙРЕМОНТ ЗАО 2</t>
  </si>
  <si>
    <t>РОССИЙСКАЯ ДИСТРИБЬЮЦИЯ ООО 2</t>
  </si>
  <si>
    <t>ТЕКСТИЛЬНАЯ КОМПАНИЯ ООО 2</t>
  </si>
  <si>
    <t>ПРОМТОРГ ООО</t>
  </si>
  <si>
    <t>КОМПАНИЯ РУСАЛОЧКА ООО</t>
  </si>
  <si>
    <t>ОВК ООО</t>
  </si>
  <si>
    <t>АВТОЭКСПЕРТ ООО 2</t>
  </si>
  <si>
    <t>ПОЛИВАЛЕНТ ООО</t>
  </si>
  <si>
    <t>НОРДПЛАСТ ООО</t>
  </si>
  <si>
    <t>КОМПАНИЯ ДАМОНТ ООО</t>
  </si>
  <si>
    <t>БРИТ ФЬЮЖЕН ТРЕЙД ООО</t>
  </si>
  <si>
    <t>МЕДИАКОМ ООО</t>
  </si>
  <si>
    <t>ТОРГОВАЯ КОМПАНИЯ ЛАБИРИНТ ООО</t>
  </si>
  <si>
    <t>ГИПЕРСПОРТ ООО</t>
  </si>
  <si>
    <t>ФИРМА ЦИКЛ ООО</t>
  </si>
  <si>
    <t>ЭНЕРГОСИСТЕМЫ И ТЕХНОЛОГИИ ЗАО</t>
  </si>
  <si>
    <t>ВИП МАРКЕТ ООО 3</t>
  </si>
  <si>
    <t>ГАРДЕН ВОСТОК ООО</t>
  </si>
  <si>
    <t>ООО ОПТИМА 3</t>
  </si>
  <si>
    <t>БИОТОРГ ООО</t>
  </si>
  <si>
    <t>КЕРХЕР ООО</t>
  </si>
  <si>
    <t>СП ЕВРОИНДУСТРИЯ ООО 2</t>
  </si>
  <si>
    <t>ООО "МАРТ"</t>
  </si>
  <si>
    <t>ПЯТЫЙ ОКЕАН ООО 3</t>
  </si>
  <si>
    <t>"ПРОМЕТ"ООО</t>
  </si>
  <si>
    <t>"АРТЭКС"ООО</t>
  </si>
  <si>
    <t>"ФИЛИПС"ООО</t>
  </si>
  <si>
    <t>"ГРАНД СТАЙЛ"ООО</t>
  </si>
  <si>
    <t>"ЛАКРА"ЗАО</t>
  </si>
  <si>
    <t>"КНИГА"ООО</t>
  </si>
  <si>
    <t>"МДК"ООО</t>
  </si>
  <si>
    <t>"КЛЭРИТИ"ООО</t>
  </si>
  <si>
    <t>"ЭЛЬФ МАРКЕТ" ООО</t>
  </si>
  <si>
    <t>"ТД"ОРМАТЕК"ЗАО</t>
  </si>
  <si>
    <t>ИЗДАТЕЛЬСКИЙ ДОМ НИОЛА ООО</t>
  </si>
  <si>
    <t>"СПОРТПРО"ООО</t>
  </si>
  <si>
    <t>"БУКЕТ СЕРВИС"ООО</t>
  </si>
  <si>
    <t>"ЛИНКГРУПП ТРЕЙД"ООО</t>
  </si>
  <si>
    <t>"ТОРГОВЫЙ ДОМ ЕВА"ООО</t>
  </si>
  <si>
    <t>"ДЖОРДЖИЯ-ПАСИФИК"ЗАО</t>
  </si>
  <si>
    <t>"СЕВЕРНЫЙ ПУТЬ"ООО</t>
  </si>
  <si>
    <t>"МТД САДОВАЯ ТЕХНИКА"ООО</t>
  </si>
  <si>
    <t>ТД"КАМА-ЦЕНТР"ООО</t>
  </si>
  <si>
    <t>"ЭКО-СЕРВИС"ООО</t>
  </si>
  <si>
    <t>"ЛАФИТЭЛЬ"ООО</t>
  </si>
  <si>
    <t>ДИАРСИ ЦЕНТР ООО 2</t>
  </si>
  <si>
    <t>"МУЛЬТИДОМ ТРЕЙДИНГ"ООО</t>
  </si>
  <si>
    <t>КЛОРИАНТ ООО 3</t>
  </si>
  <si>
    <t>"ЮНИСТАЙЛ" ООО</t>
  </si>
  <si>
    <t>"АРТ БАЗАР"ООО</t>
  </si>
  <si>
    <t>ТОРГОВЫЙ ДОМ"СИРИУС"ООО</t>
  </si>
  <si>
    <t>"ТОРГОВЫЙ ДОМ ГЕКСА"ООО</t>
  </si>
  <si>
    <t>"ЭКО-СЕРВИС"ООО 2</t>
  </si>
  <si>
    <t>ДИВИ ООО 2</t>
  </si>
  <si>
    <t>РЕГЕНТ-ОФИС ООО 3</t>
  </si>
  <si>
    <t>"СЕЗОН"ООО</t>
  </si>
  <si>
    <t>"СЕЗОН"ООО 2</t>
  </si>
  <si>
    <t>"БОГЕМИЯ-ЛЮКС-ПОСУДА"ООО</t>
  </si>
  <si>
    <t>"ЭНДИ"ООО</t>
  </si>
  <si>
    <t>"АКСИНЬЯ"ЗАО</t>
  </si>
  <si>
    <t>"КОУЛМАН ВОСТОК"ООО</t>
  </si>
  <si>
    <t>"ФОРМУЛА СПОРТА"ООО</t>
  </si>
  <si>
    <t>"ЭКОХОЗПРОДУКТ"ООО</t>
  </si>
  <si>
    <t>"ИНТЕРИНСТРУМЕНТ-КОМПЛЕКТСЕРВИ</t>
  </si>
  <si>
    <t>"РУССКАЯ КОСМЕТИКА"ООО</t>
  </si>
  <si>
    <t>"РЕВОЛЮШН"ООО 2</t>
  </si>
  <si>
    <t>"СИТИ"ООО</t>
  </si>
  <si>
    <t>ПИВГОРОД-С ООО 2</t>
  </si>
  <si>
    <t>"ПЛАСТЭК-XXI ВЕК"ООО</t>
  </si>
  <si>
    <t>"ДОМИНАНТА"ООО</t>
  </si>
  <si>
    <t>"РУСКИТ-БИЗНЕС"ЗАО</t>
  </si>
  <si>
    <t>"КОМПЛЕКТ-ЭЛЕКТРО"ООО</t>
  </si>
  <si>
    <t>"МОБИЛЬНЫЙ ГОРОД"ООО</t>
  </si>
  <si>
    <t>"МТК"АЛИСА"ЗАО</t>
  </si>
  <si>
    <t>ТД ПОЛОТНЯНЫЙ ЗАВОД ООО 2</t>
  </si>
  <si>
    <t>ТД ПОЛОТНЯНЫЙ ЗАВОД ООО 3</t>
  </si>
  <si>
    <t>ООО ЭСТА</t>
  </si>
  <si>
    <t>OOO " ТРИУМФ"</t>
  </si>
  <si>
    <t>" Премьер -Продукт"</t>
  </si>
  <si>
    <t>НПП ВМП ЗАО</t>
  </si>
  <si>
    <t>АЛЬФАТЕХФОРМ ООО</t>
  </si>
  <si>
    <t>СПИЧЕЧНАЯ ФАБРИКА"БЕЛКА-ФАВОРИ</t>
  </si>
  <si>
    <t>ИНТЕРУОРЛД ПРОДАКТС ЗАО</t>
  </si>
  <si>
    <t>ТОРГОВЫЙ ДОМ АБСОЛЮТ ЗАО</t>
  </si>
  <si>
    <t>ДАРУМСАН ООО</t>
  </si>
  <si>
    <t>С-ПОСТАВКА ООО</t>
  </si>
  <si>
    <t>РУССОБИТ-ТРЭЙД ООО</t>
  </si>
  <si>
    <t>ТОРГОВЫЙ ДОМ АБСОЛЮТ ЗАО 5</t>
  </si>
  <si>
    <t>РОСКО ООО</t>
  </si>
  <si>
    <t>БУКА ЗАО</t>
  </si>
  <si>
    <t>РУСКЛИМАТ-ЭКО ООО</t>
  </si>
  <si>
    <t>ВАЛГА ООО</t>
  </si>
  <si>
    <t>ФИРМА ММС ЗАО</t>
  </si>
  <si>
    <t>ГРУППА СЕБ-ВОСТОК ЗАО 2</t>
  </si>
  <si>
    <t>ЭЛЕКТРОННЫЕ СИСТЕМЫ АЛКОТЕЛ ЗА</t>
  </si>
  <si>
    <t>СИ ДИ ЛЭНД ТРЕЙД ООО</t>
  </si>
  <si>
    <t>НБ ЯГУАР ООО</t>
  </si>
  <si>
    <t>КОМПАНИЯ МИРЕКС ООО</t>
  </si>
  <si>
    <t>ТОРГОВЫЙ ДОМ АБСОЛЮТ ЗАО 7</t>
  </si>
  <si>
    <t>ЭКСИМЕР ТРЕЙДИНГ ООО</t>
  </si>
  <si>
    <t>СИДИКОМ ДИСТРИБЬЮШН ООО</t>
  </si>
  <si>
    <t>ДВАДЦАТЫЙ ВЕК ФОКС СНГ ООО</t>
  </si>
  <si>
    <t>ЛУЧШИЙ ПОСТАВЩИК ООО</t>
  </si>
  <si>
    <t>ПОЛЕТ ДРАКОНА ООО</t>
  </si>
  <si>
    <t>СЕРВИС ГРАНД ООО</t>
  </si>
  <si>
    <t>БИМИКС ООО</t>
  </si>
  <si>
    <t>АЛГОРИЯ-М ООО</t>
  </si>
  <si>
    <t>МЕДИА-ПОСТАВКА ООО</t>
  </si>
  <si>
    <t>БЕКО ООО</t>
  </si>
  <si>
    <t>МВИТЯЗЬ ООО</t>
  </si>
  <si>
    <t>МХ ТРЕЙДИНГ ЗАО</t>
  </si>
  <si>
    <t>СОФТ-ТРОНИК ИНТЕРАКТИВ ООО</t>
  </si>
  <si>
    <t>СЕВЕРИН РУС ООО</t>
  </si>
  <si>
    <t>ЭЛЕКТРОНИК АРТС ООО</t>
  </si>
  <si>
    <t>ЮНИВЕРСАЛ ПИКЧЕРС РУС ООО</t>
  </si>
  <si>
    <t>НЕО МОБАЙЛ ООО</t>
  </si>
  <si>
    <t>КОМЛИНК СПБ ООО</t>
  </si>
  <si>
    <t>О-СИ-ЭС-ЦЕНТР ООО</t>
  </si>
  <si>
    <t>ПАРТНЕР-ЭНЕРДЖИ ООО</t>
  </si>
  <si>
    <t>ТЕХНОМАРКЕТ ООО</t>
  </si>
  <si>
    <t>МТС ОАО</t>
  </si>
  <si>
    <t>НАВИКОМ ЗАО</t>
  </si>
  <si>
    <t>ТОРГОВЫЙ ДОМ АБСОЛЮТ ЗАО 8</t>
  </si>
  <si>
    <t>ИНТЕРОПТИМА ООО</t>
  </si>
  <si>
    <t>ЮНИБАТ-ТРЕЙД ООО</t>
  </si>
  <si>
    <t>СТАРЫЙ МАСТЕР ООО</t>
  </si>
  <si>
    <t>ООО РОКСАЛАНА-ТРЕЙДИНГ</t>
  </si>
  <si>
    <t>РИТЭЙЛ СЕРВИС ООО 2</t>
  </si>
  <si>
    <t>НОВЫЙ ДИСК-ТРЕЙД ООО</t>
  </si>
  <si>
    <t>НОВЫЙ ДИСК-ТРЕЙД ООО 2</t>
  </si>
  <si>
    <t>КАСИО ООО</t>
  </si>
  <si>
    <t>СПЕКТР ООО</t>
  </si>
  <si>
    <t>ТОРГОВАЯ КОМПАНИЯ БАТТЕРФЛЯЙ О</t>
  </si>
  <si>
    <t>ООО ОПТИМА 2</t>
  </si>
  <si>
    <t>ЭКСПЛЕЙ ЗАО</t>
  </si>
  <si>
    <t>ГЛОБО ТРЕЙДИНГ ООО</t>
  </si>
  <si>
    <t>СПЕКТРУМ БРЭНДС ЗАО</t>
  </si>
  <si>
    <t>ТД АВТОЭЛЕКТРОНИКА ООО</t>
  </si>
  <si>
    <t>ТД АВТОЭЛЕКТРОНИКА ООО 2</t>
  </si>
  <si>
    <t>НЕОДИДЖИТ ООО</t>
  </si>
  <si>
    <t>ЭТАЛОН-М ООО</t>
  </si>
  <si>
    <t>ИННОТЕХ ООО</t>
  </si>
  <si>
    <t>БАЙТ ООО</t>
  </si>
  <si>
    <t>МАТЕЛС ООО</t>
  </si>
  <si>
    <t>"ФОРУМ-ТРЕЙД"ООО</t>
  </si>
  <si>
    <t>"ТОВАРЫ БУДУЩЕГО"ООО</t>
  </si>
  <si>
    <t>"ГЕЙМ ФЕКТОРИ"ООО</t>
  </si>
  <si>
    <t>ИНТЕРОПТИМА ООО 2</t>
  </si>
  <si>
    <t>"ЭЛЕКТРА"ООО</t>
  </si>
  <si>
    <t>"ТОВАРЫ БУДУЩЕГО"ООО 2</t>
  </si>
  <si>
    <t>БИМИКС ООО 2</t>
  </si>
  <si>
    <t>САУНД ЛАЙН ООО</t>
  </si>
  <si>
    <t>"АТРИ ТРЕЙД"ООО</t>
  </si>
  <si>
    <t>"ОКТАВИЯ"ООО</t>
  </si>
  <si>
    <t>"ТОВАРЫ БУДУЩЕГО"ООО 3</t>
  </si>
  <si>
    <t>ТД АВТОЭЛЕКТРОНИКА ООО 3</t>
  </si>
  <si>
    <t>"ИГРОВЫЕ ТЕХНОЛОГИИ"ООО</t>
  </si>
  <si>
    <t>"ИГРОВЫЕ ТЕХНОЛОГИИ"ООО 2</t>
  </si>
  <si>
    <t>"ВИМТОРГ"ООО</t>
  </si>
  <si>
    <t>"ОКТАВИЯ"ООО 2</t>
  </si>
  <si>
    <t>"ТЕЛЕЛОГИСТИКА"ООО</t>
  </si>
  <si>
    <t>ООО ТРАНСКОМ</t>
  </si>
  <si>
    <t>ООО "Торговый союз"</t>
  </si>
  <si>
    <t>"СР ДИСТРИБУЦИЯ"ООО</t>
  </si>
  <si>
    <t>ООО ТПК ЛЕГКПРОМТОРГ</t>
  </si>
  <si>
    <t>АКСЕНДО ООО</t>
  </si>
  <si>
    <t>ЭНТОН ЛЮКС ООО</t>
  </si>
  <si>
    <t>АСТОРИЯ ООО</t>
  </si>
  <si>
    <t>ООО Предприятие Аист</t>
  </si>
  <si>
    <t>КРАСНАЯ ЗАРЯ ЗАО</t>
  </si>
  <si>
    <t>ЦЕНТР ДЕЛОВЫХ СВЯЗЕЙ БИКОМ ООО</t>
  </si>
  <si>
    <t>ВИМ ТМ ООО</t>
  </si>
  <si>
    <t>КАС-ОПТ ЗАО</t>
  </si>
  <si>
    <t>ООО «Арго ДС»</t>
  </si>
  <si>
    <t>СТИМ ООО</t>
  </si>
  <si>
    <t>ООО НЕВСКОЕ</t>
  </si>
  <si>
    <t>СТОРМ ТРЕЙД ООО</t>
  </si>
  <si>
    <t>ГРИШКО ООО</t>
  </si>
  <si>
    <t>Полипромэкспо</t>
  </si>
  <si>
    <t>ООО «Монолит-Спецодежда»</t>
  </si>
  <si>
    <t>ЛИНЖЕРИ-МАРКЕТ ООО</t>
  </si>
  <si>
    <t>СОРТЕКС-УЮТ ООО</t>
  </si>
  <si>
    <t>ЮНИОР-СТИЛЬ ООО</t>
  </si>
  <si>
    <t>ЗАО СТД Милавица</t>
  </si>
  <si>
    <t>ООО "АРТЕ"</t>
  </si>
  <si>
    <t>ТОРГОВАЯ КОМПАНИЯ ТРАФФИК ООО</t>
  </si>
  <si>
    <t>МАЛЫШЕВ ИВАН ВЛАДИМИРОВИЧ ИП</t>
  </si>
  <si>
    <t>ДЗЕРЖИНСКАЯ ШВЕЙНАЯ ФАБРИКА ЭЛ</t>
  </si>
  <si>
    <t>АНГЕЛ ООО</t>
  </si>
  <si>
    <t>ООО "АКОС ТЭКС"</t>
  </si>
  <si>
    <t>ООО "Торговый Дом "ДАРГЕЗ""</t>
  </si>
  <si>
    <t>ООО "Комацо"</t>
  </si>
  <si>
    <t>ООО «ПК Петротекс»</t>
  </si>
  <si>
    <t>ДИАЛАНТА ООО</t>
  </si>
  <si>
    <t>ЮКОН ООО</t>
  </si>
  <si>
    <t>ООО "Кошарель"</t>
  </si>
  <si>
    <t>ЗАО "СПАРТА"</t>
  </si>
  <si>
    <t>ИЗУМРУД-ТОРГ ООО</t>
  </si>
  <si>
    <t>ООО Мягкий дом</t>
  </si>
  <si>
    <t>ДФРУС ООО</t>
  </si>
  <si>
    <t>ООО Ларотекс</t>
  </si>
  <si>
    <t>ПАЛАДА ООО</t>
  </si>
  <si>
    <t>ПТМ ЗАО</t>
  </si>
  <si>
    <t>РАМ-ТЕКС ООО</t>
  </si>
  <si>
    <t>ФИРМА АИВ ООО</t>
  </si>
  <si>
    <t>Машук ШФ /ООО/</t>
  </si>
  <si>
    <t>ООО Фирма "КОМФОРТ"</t>
  </si>
  <si>
    <t>СТЭМ ООО</t>
  </si>
  <si>
    <t>"Авидевелопмент-М"</t>
  </si>
  <si>
    <t>ООО"КАЛИФОРНИЯ"</t>
  </si>
  <si>
    <t>ЛУКЬЯНЧЕНКО ВЛАДИМИР ГЕННАДЬЕВ</t>
  </si>
  <si>
    <t>ООО "ЛАМИ"</t>
  </si>
  <si>
    <t>КАЛИНКА ЗАО</t>
  </si>
  <si>
    <t>ООО "Мода-Л"</t>
  </si>
  <si>
    <t>ПРЯДИЛЬНО-НИТОЧНЫЙ КОМБИНАТ ОА</t>
  </si>
  <si>
    <t>ФОБОС ООО</t>
  </si>
  <si>
    <t>ХОХ ООО</t>
  </si>
  <si>
    <t>ИВАНОВСКАЯ ИГРУШКА ООО</t>
  </si>
  <si>
    <t>Тихоокеанская корпорация</t>
  </si>
  <si>
    <t>М-БИМБО+ ООО</t>
  </si>
  <si>
    <t>ОБУВНАЯ КОМПАНИЯ СТРЕЛЕЦ ООО</t>
  </si>
  <si>
    <t>ИП ПРУДНИКОВ А.В.</t>
  </si>
  <si>
    <t>ООО "Маджерик"</t>
  </si>
  <si>
    <t>МЕЛИЯ ООО</t>
  </si>
  <si>
    <t>МИР МОДЫ ООО</t>
  </si>
  <si>
    <t>БЕЛЛЬ БИМБО ПЛЮС ООО</t>
  </si>
  <si>
    <t>ТРИКОТАЖ-ЛАЙН ООО</t>
  </si>
  <si>
    <t>ООО "ТФК"Славянский текстиль"</t>
  </si>
  <si>
    <t>ГУТЕН МОРГЕН ООО</t>
  </si>
  <si>
    <t>ШУЙСКОЕ ПРЕДПРИЯТИЕ ШЕТРИК ООО</t>
  </si>
  <si>
    <t>А-ТЕКС ООО</t>
  </si>
  <si>
    <t>ТРАДЕКС ООО</t>
  </si>
  <si>
    <t>ООО "АЛМА ТРЕЙД"</t>
  </si>
  <si>
    <t>РАЛЬФ РИНГЕР ЗАО</t>
  </si>
  <si>
    <t>ПО КОНЦЕРН КУРСКТРИКОТАЖПРОМ О</t>
  </si>
  <si>
    <t>ООО "НордКрафт"</t>
  </si>
  <si>
    <t>САССА ФЭШЕН ООО</t>
  </si>
  <si>
    <t>ООО ТД "ПК-Заря"</t>
  </si>
  <si>
    <t>ФОРТИ ТРИКОТАЖ ООО</t>
  </si>
  <si>
    <t>АЛЬТЕКС КО ООО</t>
  </si>
  <si>
    <t>Ростэкс</t>
  </si>
  <si>
    <t>ДЕЛЬТА-СПОРТ ООО</t>
  </si>
  <si>
    <t>ВАЛЕНТА ООО</t>
  </si>
  <si>
    <t>АРТ МАРКЕТ ООО</t>
  </si>
  <si>
    <t>ЛЭПКЭП ООО</t>
  </si>
  <si>
    <t>МИДИСА ООО</t>
  </si>
  <si>
    <t>САНТОРА 1 ООО</t>
  </si>
  <si>
    <t>ВИЛАНИ ООО</t>
  </si>
  <si>
    <t>УНИКОН ООО</t>
  </si>
  <si>
    <t>"ТК ТРИЯ"</t>
  </si>
  <si>
    <t>АСТ-АМАРОЛИ ИМПЭКС ООО</t>
  </si>
  <si>
    <t>ООО "Сити Спорт"</t>
  </si>
  <si>
    <t>ТРИС ООО</t>
  </si>
  <si>
    <t>ОРИОН ЗАО</t>
  </si>
  <si>
    <t>ФАБРИКА СПЕЦОДЕЖДЫ ООО</t>
  </si>
  <si>
    <t>Орто-Люкс</t>
  </si>
  <si>
    <t>МАКСИМА-СТИЛЬ ЗАО</t>
  </si>
  <si>
    <t>ООО "Спортдивизион плюс"</t>
  </si>
  <si>
    <t>ИП КУЗЬМИНА Н.А.</t>
  </si>
  <si>
    <t>МЕХОВОЙ ПОЛЮС ООО</t>
  </si>
  <si>
    <t>ООО "Рона-В"</t>
  </si>
  <si>
    <t>ООО ЭлисТоргКомплект</t>
  </si>
  <si>
    <t>ООО ИТАЛКОМ</t>
  </si>
  <si>
    <t>ООО"Оско"Продукт"</t>
  </si>
  <si>
    <t>Ритм</t>
  </si>
  <si>
    <t>ШвейПромСервис</t>
  </si>
  <si>
    <t>ООО "Серебряное руно"</t>
  </si>
  <si>
    <t>ООО АЧЧЕССОРИ</t>
  </si>
  <si>
    <t>2К-СПОРТ ООО</t>
  </si>
  <si>
    <t>ГЛАВСКАЗКА ИНТЕРНЕШНЛ ООО</t>
  </si>
  <si>
    <t>ООО "Альянс-Трейд"</t>
  </si>
  <si>
    <t>ТЕХНОЛЮКС ООО</t>
  </si>
  <si>
    <t>ТЕРА ООО</t>
  </si>
  <si>
    <t>ООО"Ленфант"</t>
  </si>
  <si>
    <t>ЕВРОМОДА ООО</t>
  </si>
  <si>
    <t>ООО"Бельеоптторг"</t>
  </si>
  <si>
    <t>ЕВРОМОДА ООО 2</t>
  </si>
  <si>
    <t>ФЛАМИНГО КЮТЕКС ООО</t>
  </si>
  <si>
    <t>АРСТ ООО</t>
  </si>
  <si>
    <t>КУЛИНАР-СТРАТА ООО 2</t>
  </si>
  <si>
    <t>ВИПТЕКСТИЛЬ ООО</t>
  </si>
  <si>
    <t>ООО "Инвестиционно-торговая компания "Диалог"</t>
  </si>
  <si>
    <t>ООО "Тэта+"</t>
  </si>
  <si>
    <t>ООО "Группо Мода Италия"</t>
  </si>
  <si>
    <t>Альянс-М</t>
  </si>
  <si>
    <t>ВИЛТОН ООО</t>
  </si>
  <si>
    <t>ПТК МИНЕРВА ООО</t>
  </si>
  <si>
    <t>АКАЛ ТРЕЙД ООО</t>
  </si>
  <si>
    <t>ЭЛЕН-ВЕСТ ООО</t>
  </si>
  <si>
    <t>ООО "ПТФ Арготекс"</t>
  </si>
  <si>
    <t>ДОНСКОЙ ТЕКСТИЛЬ ООО</t>
  </si>
  <si>
    <t>ООО "Коммерческие решения"</t>
  </si>
  <si>
    <t>КОМПАНИЯ БРИКО ООО</t>
  </si>
  <si>
    <t>ООО "ТД Евротрейд"</t>
  </si>
  <si>
    <t>ОСИЗА ООО</t>
  </si>
  <si>
    <t>ООО"САЛИТА"</t>
  </si>
  <si>
    <t>ООО ЛК Грация</t>
  </si>
  <si>
    <t>ООО "Квестон"</t>
  </si>
  <si>
    <t>ООО "Крафт Систем"</t>
  </si>
  <si>
    <t>ООО "Дианит"</t>
  </si>
  <si>
    <t>ООО "Стенбок"</t>
  </si>
  <si>
    <t>ООО "Уют-Декор"</t>
  </si>
  <si>
    <t>"ПРАЙМТЕКС"ООО 2</t>
  </si>
  <si>
    <t>ООО "Махровый мир"</t>
  </si>
  <si>
    <t>"ДАКОР"ООО</t>
  </si>
  <si>
    <t>ООО "ОПТИМАТОРГ"</t>
  </si>
  <si>
    <t>ВК Стиль</t>
  </si>
  <si>
    <t>ООО "Роспромторг"</t>
  </si>
  <si>
    <t>ООО "Джерси"</t>
  </si>
  <si>
    <t>"АЛЬФАТЕКС"ООО</t>
  </si>
  <si>
    <t>ООО "ТД"Дюна-Веста"</t>
  </si>
  <si>
    <t>ООО Эффект</t>
  </si>
  <si>
    <t>НИКАМЕД ООО</t>
  </si>
  <si>
    <t>"СИМПЛ ББ"ООО</t>
  </si>
  <si>
    <t>"ЭВЕСТИ"ООО</t>
  </si>
  <si>
    <t>Селектив XXI</t>
  </si>
  <si>
    <t>"АРГО"ООО</t>
  </si>
  <si>
    <t>"ТЕКСТИЛЬНАЯ КОМПАНИЯ АРИАДНА"</t>
  </si>
  <si>
    <t>"МАРМАРА ТЕКСТИЛЬ КОРПАРЕЙШН"О</t>
  </si>
  <si>
    <t>Макситек</t>
  </si>
  <si>
    <t>"ТПК"ДМ ТЕКСТИЛЬ МЕНЕДЖМЕНТ"ЗА</t>
  </si>
  <si>
    <t>ООО "Тимур и Ко"</t>
  </si>
  <si>
    <t>"ТДЛ ТЕКСТИЛЬ"ООО</t>
  </si>
  <si>
    <t>"ВИЗАРД"ООО</t>
  </si>
  <si>
    <t>ООО «МЕЛБРЕНДС»</t>
  </si>
  <si>
    <t>ЗАО БКК "Коломенский"</t>
  </si>
  <si>
    <t>ООО "Ал-Компани"</t>
  </si>
  <si>
    <t>ТОРГОВЫЙ ДОМ РУССКИЙ АЛКОГОЛЬ</t>
  </si>
  <si>
    <t>ООО Хоум Сода</t>
  </si>
  <si>
    <t>ООО "Бэбилис Восток"</t>
  </si>
  <si>
    <t>РПК</t>
  </si>
  <si>
    <t>ООО «Компания Клевер»</t>
  </si>
  <si>
    <t>ООО "Проспект 2010</t>
  </si>
  <si>
    <t>ООО "Рокс-Лалу"</t>
  </si>
  <si>
    <t>ООО "Пегас"</t>
  </si>
  <si>
    <t>ООО "Валлеанна"</t>
  </si>
  <si>
    <t>ООО "Сократ и Ко"</t>
  </si>
  <si>
    <t>ООО "Прогресс"</t>
  </si>
  <si>
    <t>ООО "Классик-Посуда"</t>
  </si>
  <si>
    <t>Ландскрона</t>
  </si>
  <si>
    <t>Мир инструмента</t>
  </si>
  <si>
    <t>Паликор</t>
  </si>
  <si>
    <t>ЛЛК Интернешнл</t>
  </si>
  <si>
    <t>Комфилюкс</t>
  </si>
  <si>
    <t>Дим Рус</t>
  </si>
  <si>
    <t>ТАС текстиль</t>
  </si>
  <si>
    <t>НЕКСТРА ООО</t>
  </si>
  <si>
    <t>"КАМИС-ПРИПРАВЫ"ООО</t>
  </si>
  <si>
    <t>ACTIVITE 10  ALIMENTAIRE</t>
  </si>
  <si>
    <t>ПЕПСИКО ХОЛДИНГС ООО  2</t>
  </si>
  <si>
    <t>SENOBLE FRANCE</t>
  </si>
  <si>
    <t xml:space="preserve">КОНДИТЕРСКИЙ КОМБИНАТ"КУБАНЬ"ОАО </t>
  </si>
  <si>
    <t xml:space="preserve">"ТД МЕГАПОЛИС"ООО </t>
  </si>
  <si>
    <t>ФИРМА ЛАТХИ ООО</t>
  </si>
  <si>
    <t xml:space="preserve">КЕРАМОПТОРГ ООО </t>
  </si>
  <si>
    <t>АГРОСЕТЬ ГАВРИШ ООО</t>
  </si>
  <si>
    <t>ТЕХНИКА ОЗЕЛЕНЕНИЯ ООО</t>
  </si>
  <si>
    <t xml:space="preserve">ФЛАМИНГО ООО </t>
  </si>
  <si>
    <t>ИП МАРЫШКИНА И.А.</t>
  </si>
  <si>
    <t>ЛЕТНИЙ САД ООО</t>
  </si>
  <si>
    <t xml:space="preserve">ЭЛЕКТРОТОРГ ЗАО </t>
  </si>
  <si>
    <t xml:space="preserve">АРИВЕРА ООО </t>
  </si>
  <si>
    <t xml:space="preserve">БИОСЕРВИС ООО </t>
  </si>
  <si>
    <t xml:space="preserve">"ЛИС ЭЛЕКТРО"ООО </t>
  </si>
  <si>
    <t xml:space="preserve">"ГРИН ЛЭНД"ООО </t>
  </si>
  <si>
    <t xml:space="preserve">"БУТТЭ РУ"ООО </t>
  </si>
  <si>
    <t xml:space="preserve">"САЛИНА ТРЕЙД"ООО </t>
  </si>
  <si>
    <t>"САЛИНА ТРЕЙД"ООО 2</t>
  </si>
  <si>
    <t xml:space="preserve">"ДАЧНЫЕ ИСТОРИИ"ООО  </t>
  </si>
  <si>
    <t xml:space="preserve">"АНТА ТРЕЙД"ООО  </t>
  </si>
  <si>
    <t xml:space="preserve">"МЕДЖИКТЕСТ"ООО   </t>
  </si>
  <si>
    <t xml:space="preserve">"ДЕТСКАЯ СИМФОНИЯ"ООО  </t>
  </si>
  <si>
    <t xml:space="preserve">"ЛАДОМИР А"ООО  </t>
  </si>
  <si>
    <t xml:space="preserve">"АЛЬЕРА"ООО   </t>
  </si>
  <si>
    <t xml:space="preserve">"СЕМТЕКС"ООО   </t>
  </si>
  <si>
    <t xml:space="preserve">"ОСК"ООО   </t>
  </si>
  <si>
    <t xml:space="preserve">"ИНТЕРГРИН"ООО   </t>
  </si>
  <si>
    <t>ИП КОПЫТЦОВ СЕРГЕЙ ВАСИЛЬЕВИЧ</t>
  </si>
  <si>
    <t xml:space="preserve">"ВЫСШАЯ ЛИГА"ООО  </t>
  </si>
  <si>
    <t xml:space="preserve">"ОМЕГА"ООО   </t>
  </si>
  <si>
    <t xml:space="preserve">"РИГЕЛЬ"ООО   </t>
  </si>
  <si>
    <t>ЭСТА ФУД ТРЕЙД ООО 2</t>
  </si>
  <si>
    <t xml:space="preserve">"ФАБРИКА АГ"ООО  </t>
  </si>
  <si>
    <t>ЕДИНАЯ ЕВРОПА ЭЛИТ ООО 2</t>
  </si>
  <si>
    <t xml:space="preserve">"МТПЛ"ООО   </t>
  </si>
  <si>
    <t xml:space="preserve">"ТД МИР СНОВ"ООО </t>
  </si>
  <si>
    <t xml:space="preserve">"ЭЛЕГАНС"ООО   </t>
  </si>
  <si>
    <t xml:space="preserve">"ПОВСЕДНЕВНАЯ ОБУВЬ"ООО  </t>
  </si>
  <si>
    <t>НИКС ИНТЕР ООО 2</t>
  </si>
  <si>
    <t xml:space="preserve">ТТД ООО 8 </t>
  </si>
  <si>
    <t xml:space="preserve">"КОМПАНИЯ КЛЕВЕР"ООО 2 </t>
  </si>
  <si>
    <t xml:space="preserve">"АМЕРИА РУСС"ООО 2 </t>
  </si>
  <si>
    <t xml:space="preserve">"НОВЫЙ СКЛАД"ООО  </t>
  </si>
  <si>
    <t xml:space="preserve">ДЕВИЛОН-М ООО 3 </t>
  </si>
  <si>
    <t>"ОСКАР"ООО</t>
  </si>
  <si>
    <t>"МЯСОКОМБИНАТ"МАРАФ"ООО</t>
  </si>
  <si>
    <t>ПЕПСИКО ХОЛДИНГС ООО 19</t>
  </si>
  <si>
    <t xml:space="preserve">"АКВИЛОН"ООО  </t>
  </si>
  <si>
    <t xml:space="preserve">"СЛ ВЕСТАКОМ"ООО </t>
  </si>
  <si>
    <t xml:space="preserve">"ТОРГОВЫЙ ДОМ"ДЖЕРМУК"ООО </t>
  </si>
  <si>
    <t xml:space="preserve">КОНДИТЕРСКИЙ ЦЕНТР"МЕРЛЕТТО"ООО </t>
  </si>
  <si>
    <t>"ВЛАДИТЕКС"ООО</t>
  </si>
  <si>
    <t xml:space="preserve">"ОРИЕНТ"ООО  </t>
  </si>
  <si>
    <t>НПП РУССКАЯ КОРМОВАЯ КОМПАНИЯ ОО</t>
  </si>
  <si>
    <t xml:space="preserve">"А ТЕКС"ООО </t>
  </si>
  <si>
    <t xml:space="preserve">"КАЛИНКА"ООО  </t>
  </si>
  <si>
    <t>"ПЕРВАЯ ТОРГОВАЯ КОМПАНИЯ"ООО</t>
  </si>
  <si>
    <t xml:space="preserve">"ПЕРВЫЕ ШАГИ"ООО </t>
  </si>
  <si>
    <t xml:space="preserve">"ИТД"ЗАО  </t>
  </si>
  <si>
    <t xml:space="preserve">"БЕРТА"ЗАО  </t>
  </si>
  <si>
    <t xml:space="preserve">"ТАНДЕМ СТ"ООО </t>
  </si>
  <si>
    <t>"КЛЕОПАТРА ТРЕЙДИНГ КО"ЗАО</t>
  </si>
  <si>
    <t>ТРАСТ ГРУПП ООО 2</t>
  </si>
  <si>
    <t>ЭСТА ФУД ТРЕЙД 3</t>
  </si>
  <si>
    <t>ДЖИЭС РИТЭЙЛ ООО 2</t>
  </si>
  <si>
    <t>ДИСТРЕЙД ООО 2</t>
  </si>
  <si>
    <t xml:space="preserve">"ДАТКОМТЕЛ"ООО  </t>
  </si>
  <si>
    <t xml:space="preserve">"РОСЭЛ"ООО  </t>
  </si>
  <si>
    <t xml:space="preserve">"ТОЙКОРП ИНТЕРНЕЙШНЛ"ООО </t>
  </si>
  <si>
    <t>"ЭЛИТ ПЛАСТ"ООО 2</t>
  </si>
  <si>
    <t xml:space="preserve">"ПРЕМИУМ ТРЕНД"ООО </t>
  </si>
  <si>
    <t xml:space="preserve">"МИРСТ"ООО  </t>
  </si>
  <si>
    <t xml:space="preserve">"САЙС"ООО  </t>
  </si>
  <si>
    <t>ПТК ЕВРОПАК ООО 2</t>
  </si>
  <si>
    <t>"АСКОТТ ДЕКО РУС"ЗАО</t>
  </si>
  <si>
    <t xml:space="preserve">"БРУБЭК-ИВО"ООО  </t>
  </si>
  <si>
    <t>ООО ОПТИМА 4</t>
  </si>
  <si>
    <t xml:space="preserve">"ОФК"ООО  </t>
  </si>
  <si>
    <t xml:space="preserve">"СВЕТ ЭКСПЕРТ"ООО </t>
  </si>
  <si>
    <t xml:space="preserve">"ШЕЛКОВЫЙ ПУТЬ"ООО </t>
  </si>
  <si>
    <t xml:space="preserve">"СЗТК"ООО  </t>
  </si>
  <si>
    <t>"ФРЕШ СТАЙЛ КОСМЕТИКС"ООО</t>
  </si>
  <si>
    <t xml:space="preserve">"РПК"ООО 2 </t>
  </si>
  <si>
    <t xml:space="preserve">"ИНТЕРСАЙД"ООО  </t>
  </si>
  <si>
    <t xml:space="preserve">"ТУРБИЙОН АВТО"ООО </t>
  </si>
  <si>
    <t xml:space="preserve">"БЕРТА"ЗАО 2 </t>
  </si>
  <si>
    <t xml:space="preserve">"МУЛЬТИОПТ"ООО  </t>
  </si>
  <si>
    <t>МАКСИМА-СТИЛЬ ЗАО 3</t>
  </si>
  <si>
    <t xml:space="preserve">"БАЛТИК ХАУС"ООО </t>
  </si>
  <si>
    <t xml:space="preserve">"ЭСТА"ООО 2 </t>
  </si>
  <si>
    <t>РК ЕВРОПРЕСТИЖ ООО 2</t>
  </si>
  <si>
    <t xml:space="preserve">"ПРОФЕССИОНАЛЬНАЯ ЛОГ.КОМПАНИЯ"О </t>
  </si>
  <si>
    <t xml:space="preserve">"АРТ ГАЛЕРЕЯ"ООО </t>
  </si>
  <si>
    <t>ПК ХИМИЧЕСКИЙ ЗАВОД"ЛУЧ"</t>
  </si>
  <si>
    <t xml:space="preserve">"ОСРАМ"ОАО  </t>
  </si>
  <si>
    <t xml:space="preserve">"ОРИЕНТЕКС"ООО  </t>
  </si>
  <si>
    <t xml:space="preserve">"ТУЛФОР"ООО  </t>
  </si>
  <si>
    <t>"ТОРГОВЫЙ ДОМ ГЕРКУЛЕС-С"ООО</t>
  </si>
  <si>
    <t xml:space="preserve">"ТФН"ООО  </t>
  </si>
  <si>
    <t>"АТРИБУТ ВАШЕГО ДОМА"ООО</t>
  </si>
  <si>
    <t xml:space="preserve">"ЛЮКОН"ООО  </t>
  </si>
  <si>
    <t xml:space="preserve">ФИРМА"МЕРКУРИЙ"ООО  </t>
  </si>
  <si>
    <t xml:space="preserve">ПК"ФИТОКОД"ООО  </t>
  </si>
  <si>
    <t xml:space="preserve">"БРАЗИС-ОБУВЬ"ООО  </t>
  </si>
  <si>
    <t xml:space="preserve">"ТД"СТАР ТРЕЙД"ООО </t>
  </si>
  <si>
    <t>т</t>
  </si>
  <si>
    <t>с</t>
  </si>
  <si>
    <t>DR</t>
  </si>
  <si>
    <t>тип</t>
  </si>
  <si>
    <t>короба TR</t>
  </si>
  <si>
    <t>арт TR</t>
  </si>
  <si>
    <t>пал ST</t>
  </si>
  <si>
    <t>день</t>
  </si>
  <si>
    <t>ночь</t>
  </si>
  <si>
    <t>Арт + пал</t>
  </si>
  <si>
    <t>Ролси</t>
  </si>
  <si>
    <t>Центр</t>
  </si>
  <si>
    <t>SH</t>
  </si>
  <si>
    <t>FM</t>
  </si>
  <si>
    <t>ПЭК</t>
  </si>
  <si>
    <t>Логитера</t>
  </si>
  <si>
    <t>ACDPRO</t>
  </si>
  <si>
    <t>ACNFOU</t>
  </si>
  <si>
    <t>ACDRAY</t>
  </si>
  <si>
    <t>520</t>
  </si>
  <si>
    <t>510</t>
  </si>
  <si>
    <t>2-3</t>
  </si>
  <si>
    <t>530</t>
  </si>
  <si>
    <t>7-13</t>
  </si>
  <si>
    <t>540</t>
  </si>
  <si>
    <t>12-13</t>
  </si>
  <si>
    <t>4-13</t>
  </si>
  <si>
    <t>4-6-13</t>
  </si>
  <si>
    <t>580</t>
  </si>
  <si>
    <t>4-6-8-9-13-14</t>
  </si>
  <si>
    <t>6-8</t>
  </si>
  <si>
    <t>7-8-10</t>
  </si>
  <si>
    <t>10-11</t>
  </si>
  <si>
    <t>3-13</t>
  </si>
  <si>
    <t>3-4-6</t>
  </si>
  <si>
    <t>7-8</t>
  </si>
  <si>
    <t>9-11</t>
  </si>
  <si>
    <t>1-3</t>
  </si>
  <si>
    <t>2-3-14</t>
  </si>
  <si>
    <t>6-7-8</t>
  </si>
  <si>
    <t>5-13</t>
  </si>
  <si>
    <t>7-8-9</t>
  </si>
  <si>
    <t>4-10</t>
  </si>
  <si>
    <t>8-13</t>
  </si>
  <si>
    <t>3-7-13</t>
  </si>
  <si>
    <t>8-10-11</t>
  </si>
  <si>
    <t>4-6-8</t>
  </si>
  <si>
    <t>4-12</t>
  </si>
  <si>
    <t>7-12</t>
  </si>
  <si>
    <t>8-10</t>
  </si>
  <si>
    <t>8-12</t>
  </si>
  <si>
    <t>8-11</t>
  </si>
  <si>
    <t>4-6-7</t>
  </si>
  <si>
    <t>3-4</t>
  </si>
  <si>
    <t>8-9</t>
  </si>
  <si>
    <t>9-12</t>
  </si>
  <si>
    <t>4-6</t>
  </si>
  <si>
    <t>7-12-13</t>
  </si>
  <si>
    <t>3-5</t>
  </si>
  <si>
    <t>1-2-5</t>
  </si>
  <si>
    <t>4-8</t>
  </si>
  <si>
    <t>6-8-11-13</t>
  </si>
  <si>
    <t>6-13</t>
  </si>
  <si>
    <t>7-8-10-13</t>
  </si>
  <si>
    <t>6-8-10</t>
  </si>
  <si>
    <t>7-9</t>
  </si>
  <si>
    <t>8-9-10</t>
  </si>
  <si>
    <t>2-14</t>
  </si>
  <si>
    <t>1-2-3</t>
  </si>
  <si>
    <t>7-8-13</t>
  </si>
  <si>
    <t>6-8-13</t>
  </si>
  <si>
    <t>4-5</t>
  </si>
  <si>
    <t>13-14</t>
  </si>
  <si>
    <t>8-9-11</t>
  </si>
  <si>
    <t>7-10-11</t>
  </si>
  <si>
    <t>2-3-5</t>
  </si>
  <si>
    <t>1-2</t>
  </si>
  <si>
    <t>9-10-11</t>
  </si>
  <si>
    <t>8-9-10-11</t>
  </si>
  <si>
    <t>4-6-7-13</t>
  </si>
  <si>
    <t>4-7-10-11</t>
  </si>
  <si>
    <t>2-5</t>
  </si>
  <si>
    <t>4-7</t>
  </si>
  <si>
    <t>8-12-13</t>
  </si>
  <si>
    <t>9-10</t>
  </si>
  <si>
    <t>3-9</t>
  </si>
  <si>
    <t>ворота</t>
  </si>
  <si>
    <t>18, 20</t>
  </si>
  <si>
    <t>18,19,20</t>
  </si>
  <si>
    <t>26,27,28,29</t>
  </si>
  <si>
    <t>17,18,20</t>
  </si>
  <si>
    <t>18,26,27</t>
  </si>
  <si>
    <t>поисковик</t>
  </si>
  <si>
    <t>прод</t>
  </si>
  <si>
    <t>непрод</t>
  </si>
  <si>
    <t>№ ворот</t>
  </si>
  <si>
    <t>алко</t>
  </si>
  <si>
    <t>Ворота</t>
  </si>
  <si>
    <t>F</t>
  </si>
  <si>
    <t>поставщик</t>
  </si>
  <si>
    <t>ОЛК</t>
  </si>
  <si>
    <t>MAX</t>
  </si>
  <si>
    <t>ОСТ.</t>
  </si>
  <si>
    <t>День</t>
  </si>
  <si>
    <t>Ночь</t>
  </si>
  <si>
    <t>коробаTR</t>
  </si>
  <si>
    <t>OБЕД</t>
  </si>
  <si>
    <t>29,26,27</t>
  </si>
  <si>
    <t>ТД БЕЛОГОРЬЕ ЗАО 2</t>
  </si>
  <si>
    <t>"ОСНОВА" ООО</t>
  </si>
  <si>
    <t>Рам конд ком</t>
  </si>
  <si>
    <t>N/F</t>
  </si>
  <si>
    <t>дата</t>
  </si>
  <si>
    <t>палл.</t>
  </si>
  <si>
    <t>кор.</t>
  </si>
  <si>
    <t>арт.</t>
  </si>
  <si>
    <t xml:space="preserve">НОВОТЕКС </t>
  </si>
  <si>
    <t>ДАУЭР</t>
  </si>
  <si>
    <t>РОСЭЛ</t>
  </si>
  <si>
    <t>ПК-ЗАРЯ</t>
  </si>
  <si>
    <t>КОМПАНИЯ ПИК-ФРАНС</t>
  </si>
  <si>
    <t>МИР ПРОБ ДЕСАНТ</t>
  </si>
  <si>
    <t>20,17,18</t>
  </si>
  <si>
    <t>РЕГИОНСОЛЬ</t>
  </si>
  <si>
    <t>ИТАКА ДИСТ</t>
  </si>
  <si>
    <t xml:space="preserve"> АРОМА ТРЕЙД</t>
  </si>
  <si>
    <t>СПК КУБАНЬ</t>
  </si>
  <si>
    <t>ОРЕХ ПРОМ</t>
  </si>
  <si>
    <t>САНФУТ ТРЕЙД</t>
  </si>
  <si>
    <t>ВЕЛХИМ</t>
  </si>
  <si>
    <t>ВОЛНЕСС ФОНТЕЙН</t>
  </si>
  <si>
    <t>ооо Гвура</t>
  </si>
  <si>
    <t>КРАФТ ФУДС</t>
  </si>
  <si>
    <t>НАРЗАН</t>
  </si>
  <si>
    <t>"АМТЕЛ СОФТ ДРИНКС"</t>
  </si>
  <si>
    <t>"РЗСБ" ООО</t>
  </si>
  <si>
    <t>ДМП СЕРВИС 21 ВЕК</t>
  </si>
  <si>
    <t>ГИПАР ООО 2</t>
  </si>
  <si>
    <t>Текстильная компания Ариадна</t>
  </si>
  <si>
    <t>Юг Руси</t>
  </si>
  <si>
    <t>24,25,29</t>
  </si>
  <si>
    <t>ТЕРМОФИНСЕРВИС</t>
  </si>
  <si>
    <t>АЛСИКО РЕСУРС</t>
  </si>
  <si>
    <t>ФОНТЕ-АКВА ООО 2</t>
  </si>
  <si>
    <t>ЮНИЛЕВЕР  4</t>
  </si>
  <si>
    <t>Ангстерм</t>
  </si>
  <si>
    <t>УДК ПЛАСТ</t>
  </si>
  <si>
    <t>ТД РК</t>
  </si>
  <si>
    <t>Кондитерский дом ПЕНЗЕНСКИЙ 3</t>
  </si>
  <si>
    <t>СЛАВЯНКА</t>
  </si>
  <si>
    <t>КРУГОМИР ООО</t>
  </si>
  <si>
    <t>МЕТСЯ ТИССЬЮ ООО</t>
  </si>
  <si>
    <t>Гатчинский ККЗ</t>
  </si>
  <si>
    <t>глобал опт</t>
  </si>
  <si>
    <t>Лидер</t>
  </si>
  <si>
    <t>экомол</t>
  </si>
  <si>
    <t>Булгарконсерв</t>
  </si>
  <si>
    <t>Веритас</t>
  </si>
  <si>
    <t>СКЛАД №2</t>
  </si>
  <si>
    <t>№2</t>
  </si>
  <si>
    <t>66/1</t>
  </si>
  <si>
    <t>69/1</t>
  </si>
  <si>
    <t>КРУПНЫЙ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</si>
</sst>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u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FF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rgb="FF9FFC9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6DD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600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2">
    <xf numFmtId="0" fontId="0" fillId="0" borderId="0" xfId="0"/>
    <xf numFmtId="0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1" xfId="0" applyFill="1" applyBorder="1"/>
    <xf numFmtId="0" fontId="0" fillId="4" borderId="0" xfId="0" applyFill="1" applyBorder="1"/>
    <xf numFmtId="0" fontId="0" fillId="0" borderId="0" xfId="0" applyFill="1" applyBorder="1"/>
    <xf numFmtId="0" fontId="0" fillId="2" borderId="16" xfId="0" applyFill="1" applyBorder="1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1" fontId="1" fillId="3" borderId="1" xfId="1" quotePrefix="1" applyNumberFormat="1" applyFill="1" applyBorder="1" applyProtection="1">
      <protection locked="0"/>
    </xf>
    <xf numFmtId="0" fontId="1" fillId="3" borderId="1" xfId="1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" xfId="1" quotePrefix="1" applyNumberForma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0" borderId="0" xfId="0" applyProtection="1"/>
    <xf numFmtId="0" fontId="2" fillId="0" borderId="2" xfId="0" applyFon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NumberFormat="1" applyProtection="1"/>
    <xf numFmtId="0" fontId="0" fillId="4" borderId="0" xfId="0" applyFill="1" applyBorder="1" applyProtection="1"/>
    <xf numFmtId="0" fontId="0" fillId="2" borderId="10" xfId="0" applyFill="1" applyBorder="1" applyProtection="1"/>
    <xf numFmtId="0" fontId="8" fillId="0" borderId="2" xfId="0" applyFont="1" applyBorder="1" applyAlignment="1" applyProtection="1">
      <alignment horizontal="left" wrapText="1"/>
    </xf>
    <xf numFmtId="0" fontId="0" fillId="0" borderId="0" xfId="0" applyAlignment="1" applyProtection="1"/>
    <xf numFmtId="0" fontId="0" fillId="4" borderId="0" xfId="0" applyFill="1" applyBorder="1" applyAlignment="1" applyProtection="1"/>
    <xf numFmtId="0" fontId="0" fillId="2" borderId="11" xfId="0" applyFill="1" applyBorder="1" applyAlignment="1" applyProtection="1"/>
    <xf numFmtId="0" fontId="8" fillId="0" borderId="2" xfId="0" applyFont="1" applyBorder="1" applyAlignment="1" applyProtection="1">
      <alignment horizontal="left" vertical="center" wrapText="1"/>
    </xf>
    <xf numFmtId="0" fontId="0" fillId="2" borderId="11" xfId="0" applyFill="1" applyBorder="1" applyProtection="1"/>
    <xf numFmtId="0" fontId="0" fillId="0" borderId="0" xfId="0" applyAlignment="1" applyProtection="1">
      <alignment horizontal="center"/>
    </xf>
    <xf numFmtId="0" fontId="2" fillId="2" borderId="27" xfId="0" applyFont="1" applyFill="1" applyBorder="1" applyAlignment="1" applyProtection="1">
      <alignment horizontal="center" vertical="center" wrapText="1"/>
    </xf>
    <xf numFmtId="0" fontId="10" fillId="7" borderId="3" xfId="3" applyFont="1" applyFill="1" applyBorder="1" applyAlignment="1" applyProtection="1">
      <alignment horizontal="center"/>
      <protection locked="0"/>
    </xf>
    <xf numFmtId="0" fontId="10" fillId="7" borderId="4" xfId="3" applyFont="1" applyFill="1" applyBorder="1" applyAlignment="1" applyProtection="1">
      <alignment horizontal="center"/>
      <protection locked="0"/>
    </xf>
    <xf numFmtId="0" fontId="10" fillId="7" borderId="5" xfId="3" applyFont="1" applyFill="1" applyBorder="1" applyAlignment="1" applyProtection="1">
      <alignment horizontal="center"/>
      <protection locked="0"/>
    </xf>
    <xf numFmtId="0" fontId="10" fillId="7" borderId="1" xfId="3" applyFont="1" applyFill="1" applyBorder="1" applyAlignment="1" applyProtection="1">
      <alignment horizontal="center"/>
      <protection locked="0"/>
    </xf>
    <xf numFmtId="0" fontId="10" fillId="7" borderId="15" xfId="3" applyFont="1" applyFill="1" applyBorder="1" applyAlignment="1" applyProtection="1">
      <alignment horizontal="center"/>
      <protection locked="0"/>
    </xf>
    <xf numFmtId="0" fontId="10" fillId="7" borderId="7" xfId="3" applyFont="1" applyFill="1" applyBorder="1" applyAlignment="1" applyProtection="1">
      <alignment horizontal="center"/>
      <protection locked="0"/>
    </xf>
    <xf numFmtId="21" fontId="0" fillId="0" borderId="0" xfId="0" applyNumberFormat="1" applyProtection="1"/>
    <xf numFmtId="0" fontId="12" fillId="6" borderId="2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5" borderId="17" xfId="0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0" fillId="4" borderId="22" xfId="0" applyFill="1" applyBorder="1" applyAlignment="1" applyProtection="1">
      <alignment horizont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wrapText="1"/>
    </xf>
    <xf numFmtId="0" fontId="0" fillId="0" borderId="15" xfId="0" applyBorder="1" applyAlignment="1">
      <alignment horizontal="center"/>
    </xf>
    <xf numFmtId="0" fontId="0" fillId="4" borderId="20" xfId="0" applyFill="1" applyBorder="1"/>
    <xf numFmtId="164" fontId="13" fillId="8" borderId="32" xfId="0" applyNumberFormat="1" applyFont="1" applyFill="1" applyBorder="1" applyAlignment="1" applyProtection="1">
      <alignment horizontal="left" vertical="center"/>
    </xf>
    <xf numFmtId="1" fontId="0" fillId="0" borderId="1" xfId="0" applyNumberFormat="1" applyBorder="1" applyAlignment="1">
      <alignment horizontal="center"/>
    </xf>
    <xf numFmtId="0" fontId="0" fillId="3" borderId="36" xfId="0" applyNumberFormat="1" applyFill="1" applyBorder="1" applyAlignment="1" applyProtection="1">
      <alignment horizontal="center"/>
      <protection locked="0"/>
    </xf>
    <xf numFmtId="0" fontId="0" fillId="3" borderId="36" xfId="0" applyFill="1" applyBorder="1" applyProtection="1">
      <protection locked="0"/>
    </xf>
    <xf numFmtId="1" fontId="1" fillId="3" borderId="36" xfId="1" quotePrefix="1" applyNumberFormat="1" applyFill="1" applyBorder="1" applyProtection="1">
      <protection locked="0"/>
    </xf>
    <xf numFmtId="0" fontId="1" fillId="3" borderId="36" xfId="1" applyNumberFormat="1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1" fillId="3" borderId="36" xfId="1" quotePrefix="1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3" borderId="37" xfId="0" applyNumberFormat="1" applyFill="1" applyBorder="1" applyAlignment="1" applyProtection="1">
      <alignment horizontal="center"/>
      <protection locked="0"/>
    </xf>
    <xf numFmtId="0" fontId="0" fillId="3" borderId="37" xfId="0" applyFill="1" applyBorder="1" applyProtection="1">
      <protection locked="0"/>
    </xf>
    <xf numFmtId="1" fontId="1" fillId="3" borderId="37" xfId="1" quotePrefix="1" applyNumberFormat="1" applyFill="1" applyBorder="1" applyProtection="1">
      <protection locked="0"/>
    </xf>
    <xf numFmtId="0" fontId="1" fillId="3" borderId="37" xfId="1" applyNumberFormat="1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1" fillId="3" borderId="37" xfId="1" quotePrefix="1" applyNumberForma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" fontId="1" fillId="3" borderId="7" xfId="1" quotePrefix="1" applyNumberFormat="1" applyFill="1" applyBorder="1" applyProtection="1">
      <protection locked="0"/>
    </xf>
    <xf numFmtId="0" fontId="1" fillId="3" borderId="7" xfId="1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1" fillId="3" borderId="7" xfId="1" quotePrefix="1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20" fontId="0" fillId="0" borderId="0" xfId="0" applyNumberFormat="1"/>
    <xf numFmtId="164" fontId="0" fillId="3" borderId="5" xfId="0" applyNumberFormat="1" applyFill="1" applyBorder="1" applyAlignment="1" applyProtection="1">
      <alignment horizontal="left"/>
    </xf>
    <xf numFmtId="0" fontId="2" fillId="9" borderId="22" xfId="0" applyFont="1" applyFill="1" applyBorder="1" applyAlignment="1" applyProtection="1">
      <alignment horizontal="center"/>
      <protection locked="0"/>
    </xf>
    <xf numFmtId="0" fontId="0" fillId="9" borderId="20" xfId="0" applyFill="1" applyBorder="1" applyProtection="1">
      <protection locked="0"/>
    </xf>
    <xf numFmtId="1" fontId="1" fillId="9" borderId="20" xfId="1" quotePrefix="1" applyNumberFormat="1" applyFill="1" applyBorder="1" applyProtection="1">
      <protection locked="0"/>
    </xf>
    <xf numFmtId="0" fontId="1" fillId="9" borderId="20" xfId="1" applyNumberFormat="1" applyFill="1" applyBorder="1" applyAlignment="1" applyProtection="1">
      <alignment horizontal="center"/>
      <protection locked="0"/>
    </xf>
    <xf numFmtId="0" fontId="0" fillId="9" borderId="20" xfId="0" applyFill="1" applyBorder="1" applyAlignment="1" applyProtection="1">
      <alignment horizontal="center"/>
      <protection locked="0"/>
    </xf>
    <xf numFmtId="0" fontId="1" fillId="9" borderId="20" xfId="1" quotePrefix="1" applyNumberFormat="1" applyFill="1" applyBorder="1" applyAlignment="1" applyProtection="1">
      <alignment horizontal="center"/>
      <protection locked="0"/>
    </xf>
    <xf numFmtId="164" fontId="0" fillId="9" borderId="33" xfId="0" applyNumberFormat="1" applyFill="1" applyBorder="1" applyAlignment="1" applyProtection="1">
      <alignment horizontal="left"/>
    </xf>
    <xf numFmtId="0" fontId="0" fillId="9" borderId="25" xfId="0" applyFill="1" applyBorder="1" applyAlignment="1">
      <alignment horizontal="center"/>
    </xf>
    <xf numFmtId="0" fontId="0" fillId="9" borderId="20" xfId="0" applyNumberFormat="1" applyFill="1" applyBorder="1" applyAlignment="1" applyProtection="1">
      <alignment horizontal="center"/>
      <protection locked="0"/>
    </xf>
    <xf numFmtId="0" fontId="14" fillId="6" borderId="2" xfId="0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0" fontId="15" fillId="6" borderId="2" xfId="0" applyFont="1" applyFill="1" applyBorder="1" applyAlignment="1" applyProtection="1">
      <alignment horizontal="center"/>
      <protection locked="0"/>
    </xf>
    <xf numFmtId="0" fontId="9" fillId="3" borderId="3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0" borderId="34" xfId="0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0" fillId="0" borderId="24" xfId="0" applyNumberForma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vertical="center"/>
    </xf>
    <xf numFmtId="0" fontId="0" fillId="3" borderId="1" xfId="0" applyFill="1" applyBorder="1" applyAlignment="1" applyProtection="1">
      <alignment wrapText="1"/>
      <protection locked="0"/>
    </xf>
    <xf numFmtId="0" fontId="0" fillId="3" borderId="36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5" borderId="37" xfId="0" applyNumberFormat="1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Protection="1">
      <protection locked="0"/>
    </xf>
    <xf numFmtId="1" fontId="16" fillId="5" borderId="37" xfId="1" quotePrefix="1" applyNumberFormat="1" applyFont="1" applyFill="1" applyBorder="1" applyProtection="1">
      <protection locked="0"/>
    </xf>
    <xf numFmtId="0" fontId="16" fillId="5" borderId="37" xfId="1" applyNumberFormat="1" applyFont="1" applyFill="1" applyBorder="1" applyAlignment="1" applyProtection="1">
      <alignment horizontal="center"/>
      <protection locked="0"/>
    </xf>
    <xf numFmtId="0" fontId="0" fillId="5" borderId="37" xfId="0" applyFont="1" applyFill="1" applyBorder="1" applyAlignment="1" applyProtection="1">
      <alignment horizontal="center"/>
      <protection locked="0"/>
    </xf>
    <xf numFmtId="0" fontId="16" fillId="5" borderId="37" xfId="1" quotePrefix="1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Border="1"/>
    <xf numFmtId="0" fontId="0" fillId="2" borderId="11" xfId="0" applyFont="1" applyFill="1" applyBorder="1"/>
    <xf numFmtId="0" fontId="0" fillId="5" borderId="1" xfId="0" applyFont="1" applyFill="1" applyBorder="1" applyProtection="1">
      <protection locked="0"/>
    </xf>
    <xf numFmtId="0" fontId="0" fillId="5" borderId="1" xfId="0" applyNumberFormat="1" applyFont="1" applyFill="1" applyBorder="1" applyAlignment="1" applyProtection="1">
      <alignment horizontal="center"/>
      <protection locked="0"/>
    </xf>
    <xf numFmtId="1" fontId="16" fillId="5" borderId="1" xfId="1" quotePrefix="1" applyNumberFormat="1" applyFont="1" applyFill="1" applyBorder="1" applyProtection="1">
      <protection locked="0"/>
    </xf>
    <xf numFmtId="0" fontId="16" fillId="5" borderId="1" xfId="1" applyNumberFormat="1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16" fillId="5" borderId="1" xfId="1" quotePrefix="1" applyNumberFormat="1" applyFont="1" applyFill="1" applyBorder="1" applyAlignment="1" applyProtection="1">
      <alignment horizontal="center"/>
      <protection locked="0"/>
    </xf>
    <xf numFmtId="1" fontId="16" fillId="5" borderId="36" xfId="1" quotePrefix="1" applyNumberFormat="1" applyFont="1" applyFill="1" applyBorder="1" applyProtection="1">
      <protection locked="0"/>
    </xf>
    <xf numFmtId="0" fontId="16" fillId="5" borderId="36" xfId="1" applyNumberFormat="1" applyFont="1" applyFill="1" applyBorder="1" applyAlignment="1" applyProtection="1">
      <alignment horizontal="center"/>
      <protection locked="0"/>
    </xf>
    <xf numFmtId="0" fontId="0" fillId="5" borderId="36" xfId="0" applyFont="1" applyFill="1" applyBorder="1" applyAlignment="1" applyProtection="1">
      <alignment horizontal="center"/>
      <protection locked="0"/>
    </xf>
    <xf numFmtId="0" fontId="0" fillId="5" borderId="36" xfId="0" applyFont="1" applyFill="1" applyBorder="1" applyProtection="1">
      <protection locked="0"/>
    </xf>
    <xf numFmtId="0" fontId="16" fillId="5" borderId="36" xfId="1" quotePrefix="1" applyNumberFormat="1" applyFont="1" applyFill="1" applyBorder="1" applyAlignment="1" applyProtection="1">
      <alignment horizontal="center"/>
      <protection locked="0"/>
    </xf>
    <xf numFmtId="0" fontId="0" fillId="5" borderId="36" xfId="0" applyNumberFormat="1" applyFont="1" applyFill="1" applyBorder="1" applyAlignment="1" applyProtection="1">
      <alignment horizontal="center"/>
      <protection locked="0"/>
    </xf>
    <xf numFmtId="164" fontId="0" fillId="9" borderId="17" xfId="0" applyNumberFormat="1" applyFont="1" applyFill="1" applyBorder="1" applyAlignment="1">
      <alignment horizontal="left"/>
    </xf>
    <xf numFmtId="0" fontId="0" fillId="9" borderId="21" xfId="0" applyNumberFormat="1" applyFont="1" applyFill="1" applyBorder="1" applyAlignment="1" applyProtection="1">
      <alignment horizontal="center"/>
      <protection locked="0"/>
    </xf>
    <xf numFmtId="1" fontId="16" fillId="9" borderId="22" xfId="1" quotePrefix="1" applyNumberFormat="1" applyFont="1" applyFill="1" applyBorder="1" applyProtection="1">
      <protection locked="0"/>
    </xf>
    <xf numFmtId="0" fontId="16" fillId="9" borderId="22" xfId="1" applyNumberFormat="1" applyFont="1" applyFill="1" applyBorder="1" applyAlignment="1" applyProtection="1">
      <alignment horizontal="center"/>
      <protection locked="0"/>
    </xf>
    <xf numFmtId="0" fontId="0" fillId="9" borderId="22" xfId="0" applyFont="1" applyFill="1" applyBorder="1" applyAlignment="1" applyProtection="1">
      <alignment horizontal="center"/>
      <protection locked="0"/>
    </xf>
    <xf numFmtId="0" fontId="0" fillId="9" borderId="22" xfId="0" applyFont="1" applyFill="1" applyBorder="1" applyProtection="1">
      <protection locked="0"/>
    </xf>
    <xf numFmtId="0" fontId="16" fillId="9" borderId="22" xfId="1" quotePrefix="1" applyNumberFormat="1" applyFont="1" applyFill="1" applyBorder="1" applyAlignment="1" applyProtection="1">
      <alignment horizontal="center"/>
      <protection locked="0"/>
    </xf>
    <xf numFmtId="0" fontId="0" fillId="9" borderId="23" xfId="0" applyFont="1" applyFill="1" applyBorder="1" applyAlignment="1" applyProtection="1">
      <alignment horizontal="center"/>
      <protection locked="0"/>
    </xf>
    <xf numFmtId="164" fontId="0" fillId="9" borderId="41" xfId="0" applyNumberFormat="1" applyFont="1" applyFill="1" applyBorder="1" applyAlignment="1">
      <alignment horizontal="left"/>
    </xf>
    <xf numFmtId="0" fontId="0" fillId="9" borderId="24" xfId="0" applyNumberFormat="1" applyFont="1" applyFill="1" applyBorder="1" applyAlignment="1" applyProtection="1">
      <alignment horizontal="center"/>
      <protection locked="0"/>
    </xf>
    <xf numFmtId="0" fontId="0" fillId="9" borderId="20" xfId="0" applyFont="1" applyFill="1" applyBorder="1" applyProtection="1">
      <protection locked="0"/>
    </xf>
    <xf numFmtId="1" fontId="16" fillId="9" borderId="20" xfId="1" quotePrefix="1" applyNumberFormat="1" applyFont="1" applyFill="1" applyBorder="1" applyProtection="1">
      <protection locked="0"/>
    </xf>
    <xf numFmtId="0" fontId="16" fillId="9" borderId="20" xfId="1" applyNumberFormat="1" applyFont="1" applyFill="1" applyBorder="1" applyAlignment="1" applyProtection="1">
      <alignment horizontal="center"/>
      <protection locked="0"/>
    </xf>
    <xf numFmtId="0" fontId="0" fillId="9" borderId="20" xfId="0" applyFont="1" applyFill="1" applyBorder="1" applyAlignment="1" applyProtection="1">
      <alignment horizontal="center"/>
      <protection locked="0"/>
    </xf>
    <xf numFmtId="0" fontId="16" fillId="9" borderId="20" xfId="1" quotePrefix="1" applyNumberFormat="1" applyFont="1" applyFill="1" applyBorder="1" applyAlignment="1" applyProtection="1">
      <alignment horizontal="center"/>
      <protection locked="0"/>
    </xf>
    <xf numFmtId="0" fontId="0" fillId="9" borderId="25" xfId="0" applyFont="1" applyFill="1" applyBorder="1" applyAlignment="1" applyProtection="1">
      <alignment horizontal="center"/>
      <protection locked="0"/>
    </xf>
    <xf numFmtId="1" fontId="16" fillId="5" borderId="7" xfId="1" quotePrefix="1" applyNumberFormat="1" applyFont="1" applyFill="1" applyBorder="1" applyProtection="1">
      <protection locked="0"/>
    </xf>
    <xf numFmtId="0" fontId="16" fillId="5" borderId="7" xfId="1" applyNumberFormat="1" applyFont="1" applyFill="1" applyBorder="1" applyAlignment="1" applyProtection="1">
      <alignment horizontal="center"/>
      <protection locked="0"/>
    </xf>
    <xf numFmtId="0" fontId="0" fillId="5" borderId="7" xfId="0" applyFont="1" applyFill="1" applyBorder="1" applyAlignment="1" applyProtection="1">
      <alignment horizontal="center"/>
      <protection locked="0"/>
    </xf>
    <xf numFmtId="0" fontId="0" fillId="5" borderId="7" xfId="0" applyFont="1" applyFill="1" applyBorder="1" applyProtection="1">
      <protection locked="0"/>
    </xf>
    <xf numFmtId="0" fontId="16" fillId="5" borderId="7" xfId="1" quotePrefix="1" applyNumberFormat="1" applyFont="1" applyFill="1" applyBorder="1" applyAlignment="1" applyProtection="1">
      <alignment horizontal="center"/>
      <protection locked="0"/>
    </xf>
    <xf numFmtId="0" fontId="0" fillId="5" borderId="7" xfId="0" applyNumberFormat="1" applyFont="1" applyFill="1" applyBorder="1" applyAlignment="1" applyProtection="1">
      <alignment horizontal="center"/>
      <protection locked="0"/>
    </xf>
    <xf numFmtId="0" fontId="0" fillId="4" borderId="20" xfId="0" applyFont="1" applyFill="1" applyBorder="1"/>
    <xf numFmtId="0" fontId="0" fillId="2" borderId="16" xfId="0" applyFont="1" applyFill="1" applyBorder="1"/>
    <xf numFmtId="0" fontId="0" fillId="5" borderId="1" xfId="0" applyFill="1" applyBorder="1" applyAlignment="1">
      <alignment horizontal="center"/>
    </xf>
    <xf numFmtId="164" fontId="0" fillId="5" borderId="33" xfId="0" applyNumberFormat="1" applyFont="1" applyFill="1" applyBorder="1" applyAlignment="1" applyProtection="1">
      <alignment horizontal="left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Font="1" applyFill="1" applyBorder="1" applyProtection="1">
      <protection locked="0"/>
    </xf>
    <xf numFmtId="1" fontId="16" fillId="5" borderId="3" xfId="1" quotePrefix="1" applyNumberFormat="1" applyFont="1" applyFill="1" applyBorder="1" applyProtection="1">
      <protection locked="0"/>
    </xf>
    <xf numFmtId="0" fontId="16" fillId="5" borderId="3" xfId="1" applyNumberFormat="1" applyFont="1" applyFill="1" applyBorder="1" applyAlignment="1" applyProtection="1">
      <alignment horizontal="center"/>
      <protection locked="0"/>
    </xf>
    <xf numFmtId="0" fontId="0" fillId="5" borderId="3" xfId="0" applyFont="1" applyFill="1" applyBorder="1" applyAlignment="1" applyProtection="1">
      <alignment horizontal="center"/>
      <protection locked="0"/>
    </xf>
    <xf numFmtId="0" fontId="16" fillId="5" borderId="3" xfId="1" quotePrefix="1" applyNumberFormat="1" applyFont="1" applyFill="1" applyBorder="1" applyAlignment="1" applyProtection="1">
      <alignment horizontal="center"/>
      <protection locked="0"/>
    </xf>
    <xf numFmtId="0" fontId="0" fillId="5" borderId="3" xfId="0" applyFill="1" applyBorder="1" applyAlignment="1">
      <alignment horizontal="center"/>
    </xf>
    <xf numFmtId="0" fontId="0" fillId="4" borderId="22" xfId="0" applyFont="1" applyFill="1" applyBorder="1"/>
    <xf numFmtId="0" fontId="0" fillId="2" borderId="10" xfId="0" applyFont="1" applyFill="1" applyBorder="1"/>
    <xf numFmtId="0" fontId="0" fillId="5" borderId="3" xfId="0" applyFill="1" applyBorder="1" applyProtection="1">
      <protection locked="0"/>
    </xf>
    <xf numFmtId="0" fontId="0" fillId="5" borderId="7" xfId="0" applyFill="1" applyBorder="1" applyAlignment="1">
      <alignment horizontal="center"/>
    </xf>
    <xf numFmtId="0" fontId="0" fillId="5" borderId="7" xfId="0" applyFill="1" applyBorder="1" applyProtection="1">
      <protection locked="0"/>
    </xf>
    <xf numFmtId="0" fontId="0" fillId="5" borderId="42" xfId="0" applyFont="1" applyFill="1" applyBorder="1" applyProtection="1">
      <protection locked="0"/>
    </xf>
    <xf numFmtId="164" fontId="0" fillId="5" borderId="43" xfId="0" applyNumberFormat="1" applyFont="1" applyFill="1" applyBorder="1" applyAlignment="1" applyProtection="1">
      <alignment horizontal="left"/>
      <protection locked="0"/>
    </xf>
    <xf numFmtId="0" fontId="0" fillId="4" borderId="36" xfId="0" applyFill="1" applyBorder="1"/>
    <xf numFmtId="0" fontId="0" fillId="9" borderId="22" xfId="0" applyNumberFormat="1" applyFill="1" applyBorder="1" applyAlignment="1" applyProtection="1">
      <alignment horizontal="center"/>
      <protection locked="0"/>
    </xf>
    <xf numFmtId="0" fontId="0" fillId="9" borderId="22" xfId="0" applyFill="1" applyBorder="1" applyAlignment="1" applyProtection="1">
      <alignment horizontal="center"/>
      <protection locked="0"/>
    </xf>
    <xf numFmtId="0" fontId="0" fillId="9" borderId="22" xfId="0" applyFill="1" applyBorder="1" applyProtection="1">
      <protection locked="0"/>
    </xf>
    <xf numFmtId="0" fontId="1" fillId="9" borderId="22" xfId="1" quotePrefix="1" applyNumberFormat="1" applyFill="1" applyBorder="1" applyAlignment="1" applyProtection="1">
      <alignment horizontal="center"/>
      <protection locked="0"/>
    </xf>
    <xf numFmtId="0" fontId="0" fillId="9" borderId="23" xfId="0" applyFill="1" applyBorder="1" applyAlignment="1">
      <alignment horizontal="center"/>
    </xf>
    <xf numFmtId="0" fontId="0" fillId="4" borderId="22" xfId="0" applyFill="1" applyBorder="1"/>
    <xf numFmtId="1" fontId="1" fillId="9" borderId="22" xfId="1" quotePrefix="1" applyNumberFormat="1" applyFill="1" applyBorder="1" applyProtection="1">
      <protection locked="0"/>
    </xf>
    <xf numFmtId="0" fontId="1" fillId="9" borderId="22" xfId="1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164" fontId="0" fillId="9" borderId="6" xfId="0" applyNumberFormat="1" applyFill="1" applyBorder="1" applyAlignment="1" applyProtection="1">
      <alignment horizontal="left"/>
    </xf>
    <xf numFmtId="0" fontId="0" fillId="5" borderId="27" xfId="0" applyFont="1" applyFill="1" applyBorder="1" applyProtection="1">
      <protection locked="0"/>
    </xf>
    <xf numFmtId="164" fontId="0" fillId="3" borderId="33" xfId="0" applyNumberFormat="1" applyFill="1" applyBorder="1" applyAlignment="1" applyProtection="1">
      <alignment horizontal="left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1" fontId="1" fillId="3" borderId="3" xfId="1" quotePrefix="1" applyNumberFormat="1" applyFill="1" applyBorder="1" applyProtection="1">
      <protection locked="0"/>
    </xf>
    <xf numFmtId="0" fontId="1" fillId="3" borderId="3" xfId="1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" fillId="3" borderId="3" xfId="1" quotePrefix="1" applyNumberForma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2" fillId="3" borderId="44" xfId="0" applyNumberFormat="1" applyFont="1" applyFill="1" applyBorder="1" applyAlignment="1" applyProtection="1">
      <alignment horizontal="left"/>
      <protection locked="0"/>
    </xf>
    <xf numFmtId="0" fontId="0" fillId="0" borderId="7" xfId="0" applyFill="1" applyBorder="1" applyAlignment="1">
      <alignment horizontal="center"/>
    </xf>
    <xf numFmtId="0" fontId="0" fillId="3" borderId="42" xfId="0" applyFill="1" applyBorder="1" applyProtection="1">
      <protection locked="0"/>
    </xf>
    <xf numFmtId="0" fontId="11" fillId="0" borderId="0" xfId="0" applyFont="1"/>
    <xf numFmtId="0" fontId="0" fillId="5" borderId="1" xfId="0" applyNumberFormat="1" applyFill="1" applyBorder="1" applyAlignment="1" applyProtection="1">
      <alignment horizontal="center"/>
      <protection locked="0"/>
    </xf>
    <xf numFmtId="1" fontId="1" fillId="5" borderId="1" xfId="1" quotePrefix="1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1" fillId="5" borderId="1" xfId="1" quotePrefix="1" applyNumberFormat="1" applyFill="1" applyBorder="1" applyAlignment="1" applyProtection="1">
      <alignment horizontal="center"/>
      <protection locked="0"/>
    </xf>
    <xf numFmtId="0" fontId="0" fillId="5" borderId="37" xfId="0" applyFill="1" applyBorder="1" applyProtection="1">
      <protection locked="0"/>
    </xf>
    <xf numFmtId="0" fontId="0" fillId="0" borderId="1" xfId="0" applyNumberFormat="1" applyFill="1" applyBorder="1" applyAlignment="1" applyProtection="1"/>
    <xf numFmtId="164" fontId="0" fillId="5" borderId="5" xfId="0" applyNumberForma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9" borderId="28" xfId="0" applyNumberFormat="1" applyFont="1" applyFill="1" applyBorder="1" applyAlignment="1" applyProtection="1">
      <alignment horizontal="center"/>
      <protection locked="0"/>
    </xf>
    <xf numFmtId="0" fontId="0" fillId="9" borderId="0" xfId="0" applyFont="1" applyFill="1" applyBorder="1" applyProtection="1">
      <protection locked="0"/>
    </xf>
    <xf numFmtId="1" fontId="16" fillId="9" borderId="0" xfId="1" quotePrefix="1" applyNumberFormat="1" applyFont="1" applyFill="1" applyBorder="1" applyProtection="1">
      <protection locked="0"/>
    </xf>
    <xf numFmtId="0" fontId="16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ont="1" applyFill="1" applyBorder="1" applyAlignment="1" applyProtection="1">
      <alignment horizontal="center"/>
      <protection locked="0"/>
    </xf>
    <xf numFmtId="0" fontId="16" fillId="9" borderId="0" xfId="1" quotePrefix="1" applyNumberFormat="1" applyFont="1" applyFill="1" applyBorder="1" applyAlignment="1" applyProtection="1">
      <alignment horizontal="center"/>
      <protection locked="0"/>
    </xf>
    <xf numFmtId="0" fontId="0" fillId="9" borderId="40" xfId="0" applyFont="1" applyFill="1" applyBorder="1" applyAlignment="1" applyProtection="1">
      <alignment horizontal="center"/>
      <protection locked="0"/>
    </xf>
    <xf numFmtId="164" fontId="0" fillId="5" borderId="1" xfId="0" applyNumberFormat="1" applyFont="1" applyFill="1" applyBorder="1" applyAlignment="1" applyProtection="1">
      <alignment horizontal="left"/>
      <protection locked="0"/>
    </xf>
    <xf numFmtId="164" fontId="0" fillId="5" borderId="1" xfId="0" applyNumberFormat="1" applyFill="1" applyBorder="1" applyAlignment="1" applyProtection="1">
      <alignment horizontal="left"/>
    </xf>
    <xf numFmtId="0" fontId="0" fillId="0" borderId="1" xfId="0" applyFill="1" applyBorder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9" xfId="0" applyFill="1" applyBorder="1" applyAlignment="1">
      <alignment vertical="center"/>
    </xf>
    <xf numFmtId="0" fontId="0" fillId="0" borderId="1" xfId="0" applyNumberFormat="1" applyFill="1" applyBorder="1" applyAlignment="1"/>
    <xf numFmtId="0" fontId="0" fillId="0" borderId="0" xfId="0" applyFill="1" applyAlignment="1"/>
    <xf numFmtId="49" fontId="0" fillId="0" borderId="1" xfId="0" applyNumberFormat="1" applyFill="1" applyBorder="1" applyAlignment="1"/>
    <xf numFmtId="0" fontId="0" fillId="0" borderId="0" xfId="0" applyFill="1" applyBorder="1" applyAlignment="1"/>
    <xf numFmtId="0" fontId="4" fillId="0" borderId="0" xfId="0" applyFont="1" applyFill="1" applyAlignment="1"/>
    <xf numFmtId="0" fontId="0" fillId="0" borderId="1" xfId="0" applyFill="1" applyBorder="1" applyAlignment="1">
      <alignment vertical="top"/>
    </xf>
    <xf numFmtId="0" fontId="0" fillId="0" borderId="1" xfId="0" applyFill="1" applyBorder="1" applyAlignment="1" applyProtection="1">
      <protection locked="0"/>
    </xf>
    <xf numFmtId="0" fontId="0" fillId="0" borderId="0" xfId="0" applyFill="1" applyAlignment="1">
      <alignment vertical="center"/>
    </xf>
    <xf numFmtId="0" fontId="0" fillId="0" borderId="9" xfId="0" applyFill="1" applyBorder="1" applyAlignment="1"/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NumberFormat="1" applyFill="1" applyBorder="1" applyAlignment="1" applyProtection="1">
      <protection locked="0"/>
    </xf>
    <xf numFmtId="0" fontId="0" fillId="0" borderId="1" xfId="0" applyFill="1" applyBorder="1" applyAlignment="1" applyProtection="1"/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37" xfId="0" applyFill="1" applyBorder="1" applyAlignment="1"/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0" fontId="8" fillId="0" borderId="2" xfId="0" applyFont="1" applyBorder="1" applyAlignment="1" applyProtection="1">
      <alignment horizontal="center" wrapText="1"/>
    </xf>
    <xf numFmtId="0" fontId="10" fillId="7" borderId="8" xfId="3" applyFont="1" applyFill="1" applyBorder="1" applyAlignment="1" applyProtection="1">
      <alignment horizontal="center"/>
      <protection locked="0"/>
    </xf>
    <xf numFmtId="0" fontId="17" fillId="7" borderId="11" xfId="0" applyFont="1" applyFill="1" applyBorder="1" applyProtection="1"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19" fillId="7" borderId="6" xfId="0" applyFont="1" applyFill="1" applyBorder="1" applyAlignment="1" applyProtection="1">
      <alignment horizontal="center"/>
      <protection locked="0"/>
    </xf>
    <xf numFmtId="0" fontId="17" fillId="7" borderId="11" xfId="0" applyFont="1" applyFill="1" applyBorder="1" applyAlignment="1" applyProtection="1">
      <alignment horizontal="center"/>
      <protection locked="0"/>
    </xf>
    <xf numFmtId="0" fontId="18" fillId="7" borderId="45" xfId="3" applyFont="1" applyFill="1" applyBorder="1" applyAlignment="1" applyProtection="1">
      <alignment horizontal="center"/>
      <protection locked="0"/>
    </xf>
    <xf numFmtId="0" fontId="19" fillId="7" borderId="1" xfId="0" applyFont="1" applyFill="1" applyBorder="1" applyAlignment="1" applyProtection="1">
      <alignment horizontal="center"/>
      <protection locked="0"/>
    </xf>
    <xf numFmtId="0" fontId="10" fillId="7" borderId="33" xfId="3" applyFon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left"/>
    </xf>
    <xf numFmtId="1" fontId="1" fillId="0" borderId="1" xfId="1" quotePrefix="1" applyNumberFormat="1" applyFill="1" applyBorder="1" applyProtection="1">
      <protection locked="0"/>
    </xf>
    <xf numFmtId="0" fontId="1" fillId="0" borderId="1" xfId="1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1" quotePrefix="1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11" borderId="1" xfId="0" applyNumberFormat="1" applyFill="1" applyBorder="1" applyAlignment="1" applyProtection="1">
      <alignment horizontal="center"/>
      <protection locked="0"/>
    </xf>
    <xf numFmtId="1" fontId="1" fillId="11" borderId="1" xfId="1" quotePrefix="1" applyNumberFormat="1" applyFill="1" applyBorder="1" applyProtection="1">
      <protection locked="0"/>
    </xf>
    <xf numFmtId="0" fontId="1" fillId="11" borderId="3" xfId="1" applyNumberFormat="1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0" fillId="11" borderId="1" xfId="0" applyFill="1" applyBorder="1" applyProtection="1">
      <protection locked="0"/>
    </xf>
    <xf numFmtId="0" fontId="1" fillId="11" borderId="1" xfId="1" quotePrefix="1" applyNumberFormat="1" applyFill="1" applyBorder="1" applyAlignment="1" applyProtection="1">
      <alignment horizontal="center"/>
      <protection locked="0"/>
    </xf>
    <xf numFmtId="1" fontId="20" fillId="5" borderId="1" xfId="1" quotePrefix="1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7" fillId="7" borderId="21" xfId="0" applyFont="1" applyFill="1" applyBorder="1" applyAlignment="1" applyProtection="1">
      <alignment horizontal="center" vertical="center"/>
      <protection locked="0"/>
    </xf>
    <xf numFmtId="0" fontId="17" fillId="7" borderId="22" xfId="0" applyFont="1" applyFill="1" applyBorder="1" applyAlignment="1" applyProtection="1">
      <alignment horizontal="center" vertical="center"/>
      <protection locked="0"/>
    </xf>
    <xf numFmtId="0" fontId="17" fillId="7" borderId="23" xfId="0" applyFont="1" applyFill="1" applyBorder="1" applyAlignment="1" applyProtection="1">
      <alignment horizontal="center" vertical="center"/>
      <protection locked="0"/>
    </xf>
    <xf numFmtId="0" fontId="17" fillId="7" borderId="24" xfId="0" applyFont="1" applyFill="1" applyBorder="1" applyAlignment="1" applyProtection="1">
      <alignment horizontal="center" vertical="center"/>
      <protection locked="0"/>
    </xf>
    <xf numFmtId="0" fontId="17" fillId="7" borderId="20" xfId="0" applyFont="1" applyFill="1" applyBorder="1" applyAlignment="1" applyProtection="1">
      <alignment horizontal="center" vertical="center"/>
      <protection locked="0"/>
    </xf>
    <xf numFmtId="0" fontId="17" fillId="7" borderId="25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/>
    <xf numFmtId="0" fontId="21" fillId="0" borderId="9" xfId="0" applyFont="1" applyFill="1" applyBorder="1" applyAlignment="1">
      <alignment horizontal="center"/>
    </xf>
    <xf numFmtId="0" fontId="0" fillId="4" borderId="0" xfId="0" applyFill="1" applyBorder="1" applyAlignment="1">
      <alignment wrapText="1"/>
    </xf>
  </cellXfs>
  <cellStyles count="4">
    <cellStyle name="Excel Built-in Normal" xfId="2"/>
    <cellStyle name="Гиперссылка" xfId="3" builtinId="8"/>
    <cellStyle name="Обычный" xfId="0" builtinId="0"/>
    <cellStyle name="Обычный_Книга1" xfId="1"/>
  </cellStyles>
  <dxfs count="1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7DDDFF"/>
      <color rgb="FF00CC00"/>
      <color rgb="FFFF6DD2"/>
      <color rgb="FFFF57CB"/>
      <color rgb="FF9FFC9A"/>
      <color rgb="FFD60093"/>
      <color rgb="FFFF6565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0;&#1056;&#1058;%2020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ACNFOU</v>
          </cell>
          <cell r="D1" t="str">
            <v>ACDRAY</v>
          </cell>
          <cell r="E1" t="str">
            <v>ворота</v>
          </cell>
        </row>
        <row r="2">
          <cell r="B2">
            <v>15</v>
          </cell>
          <cell r="C2" t="str">
            <v>ООО КОМПАНИЯ МИР ДЕТСТВА</v>
          </cell>
          <cell r="D2">
            <v>13</v>
          </cell>
          <cell r="E2">
            <v>27.28</v>
          </cell>
        </row>
        <row r="3">
          <cell r="B3">
            <v>20</v>
          </cell>
          <cell r="C3" t="str">
            <v>ООО РУМБ-ТОЙС</v>
          </cell>
          <cell r="D3">
            <v>7</v>
          </cell>
          <cell r="E3">
            <v>28.29</v>
          </cell>
        </row>
        <row r="4">
          <cell r="B4">
            <v>22</v>
          </cell>
          <cell r="C4" t="str">
            <v>ООО БАУЕР</v>
          </cell>
          <cell r="D4">
            <v>7</v>
          </cell>
          <cell r="E4">
            <v>28.29</v>
          </cell>
        </row>
        <row r="5">
          <cell r="B5">
            <v>47</v>
          </cell>
          <cell r="C5" t="str">
            <v>ООО МИР БАКАЛЕИ</v>
          </cell>
          <cell r="D5" t="str">
            <v>2-3</v>
          </cell>
          <cell r="E5" t="str">
            <v>18, 20</v>
          </cell>
        </row>
        <row r="6">
          <cell r="B6">
            <v>49</v>
          </cell>
          <cell r="C6" t="str">
            <v>КОМПАНИЯ МАЙ ООО</v>
          </cell>
          <cell r="D6">
            <v>3</v>
          </cell>
          <cell r="E6" t="str">
            <v>18,19,20</v>
          </cell>
        </row>
        <row r="7">
          <cell r="B7">
            <v>50</v>
          </cell>
          <cell r="C7" t="str">
            <v>ФИРМА АВАЛЕ ООО</v>
          </cell>
          <cell r="D7">
            <v>9</v>
          </cell>
          <cell r="E7">
            <v>25.26</v>
          </cell>
        </row>
        <row r="8">
          <cell r="B8">
            <v>55</v>
          </cell>
          <cell r="C8" t="str">
            <v>ООО ПЕЦ-ХААС</v>
          </cell>
          <cell r="D8" t="str">
            <v>2-3</v>
          </cell>
          <cell r="E8" t="str">
            <v>18, 20</v>
          </cell>
        </row>
        <row r="9">
          <cell r="B9">
            <v>60</v>
          </cell>
          <cell r="C9" t="str">
            <v>ООО ТД ШКОЛЬНИК</v>
          </cell>
          <cell r="D9">
            <v>9</v>
          </cell>
          <cell r="E9">
            <v>25.26</v>
          </cell>
        </row>
        <row r="10">
          <cell r="B10">
            <v>61</v>
          </cell>
          <cell r="C10" t="str">
            <v>ИНТЕРУОРЛД ПРОДАКТС ЗАО</v>
          </cell>
          <cell r="D10">
            <v>10</v>
          </cell>
          <cell r="E10" t="str">
            <v>24,25,29</v>
          </cell>
        </row>
        <row r="11">
          <cell r="B11">
            <v>63</v>
          </cell>
          <cell r="C11" t="str">
            <v>ТД ГУЛЛИВЕР И КО ЗАО</v>
          </cell>
          <cell r="D11" t="str">
            <v>7-13</v>
          </cell>
          <cell r="E11">
            <v>28</v>
          </cell>
        </row>
        <row r="12">
          <cell r="B12">
            <v>64</v>
          </cell>
          <cell r="C12" t="str">
            <v>ООО ЛЕКС-СЕРВИС</v>
          </cell>
          <cell r="D12">
            <v>7</v>
          </cell>
          <cell r="E12">
            <v>28.29</v>
          </cell>
        </row>
        <row r="13">
          <cell r="B13">
            <v>69</v>
          </cell>
          <cell r="C13" t="str">
            <v>ООО РОСИНПРОЕКТ</v>
          </cell>
          <cell r="D13">
            <v>10</v>
          </cell>
          <cell r="E13" t="str">
            <v>24,25,29</v>
          </cell>
        </row>
        <row r="14">
          <cell r="B14">
            <v>75</v>
          </cell>
          <cell r="C14" t="str">
            <v>ООО ТПК ЛЕГКПРОМТОРГ</v>
          </cell>
          <cell r="D14" t="str">
            <v>12-13</v>
          </cell>
          <cell r="E14">
            <v>27.28</v>
          </cell>
        </row>
        <row r="15">
          <cell r="B15">
            <v>78</v>
          </cell>
          <cell r="C15" t="str">
            <v>ЛЕКО ООО</v>
          </cell>
          <cell r="D15">
            <v>7</v>
          </cell>
          <cell r="E15">
            <v>28.29</v>
          </cell>
        </row>
        <row r="16">
          <cell r="B16">
            <v>99</v>
          </cell>
          <cell r="C16" t="str">
            <v>ФИСКАРС БРАНДС РУС ЗАО</v>
          </cell>
          <cell r="D16">
            <v>7</v>
          </cell>
          <cell r="E16">
            <v>28.29</v>
          </cell>
        </row>
        <row r="17">
          <cell r="B17">
            <v>107</v>
          </cell>
          <cell r="C17" t="str">
            <v>ЗАО НАТУСАНА</v>
          </cell>
          <cell r="D17" t="str">
            <v>4-13</v>
          </cell>
          <cell r="E17">
            <v>27.28</v>
          </cell>
        </row>
        <row r="18">
          <cell r="B18">
            <v>109</v>
          </cell>
          <cell r="C18" t="str">
            <v>ООО "Фалькон-Торг"</v>
          </cell>
          <cell r="D18">
            <v>4</v>
          </cell>
          <cell r="E18" t="str">
            <v>26,27,28,29</v>
          </cell>
        </row>
        <row r="19">
          <cell r="B19">
            <v>111</v>
          </cell>
          <cell r="C19" t="str">
            <v>ОЛТРИ ООО</v>
          </cell>
          <cell r="D19">
            <v>13</v>
          </cell>
          <cell r="E19">
            <v>27.28</v>
          </cell>
        </row>
        <row r="20">
          <cell r="B20">
            <v>141</v>
          </cell>
          <cell r="C20" t="str">
            <v>ОАО ЕДИНАЯ ЕВРОПА-ХОЛДИНГ</v>
          </cell>
          <cell r="D20">
            <v>4</v>
          </cell>
          <cell r="E20" t="str">
            <v>26,27,28,29</v>
          </cell>
        </row>
        <row r="21">
          <cell r="B21">
            <v>164</v>
          </cell>
          <cell r="C21" t="str">
            <v>ООО КИМБЕРЛИ-КЛАРК</v>
          </cell>
          <cell r="D21" t="str">
            <v>4-6-13</v>
          </cell>
          <cell r="E21">
            <v>27</v>
          </cell>
        </row>
        <row r="22">
          <cell r="B22">
            <v>165</v>
          </cell>
          <cell r="C22" t="str">
            <v>ДЕЛФИН МАРКЕТ ООО</v>
          </cell>
          <cell r="D22">
            <v>8</v>
          </cell>
          <cell r="E22">
            <v>29</v>
          </cell>
        </row>
        <row r="23">
          <cell r="B23">
            <v>166</v>
          </cell>
          <cell r="C23" t="str">
            <v>ООО КОМПАНИЯ ПИК-ФРАНС</v>
          </cell>
          <cell r="D23">
            <v>4</v>
          </cell>
          <cell r="E23" t="str">
            <v>26,27,28,29</v>
          </cell>
        </row>
        <row r="24">
          <cell r="B24">
            <v>166</v>
          </cell>
          <cell r="C24" t="str">
            <v>КОМПАНИЯ ПИК-ФРАНС</v>
          </cell>
          <cell r="D24">
            <v>4</v>
          </cell>
          <cell r="E24" t="str">
            <v>26,27,28,29</v>
          </cell>
        </row>
        <row r="25">
          <cell r="B25">
            <v>188</v>
          </cell>
          <cell r="C25" t="str">
            <v>ООО РОССО-М</v>
          </cell>
          <cell r="D25">
            <v>1</v>
          </cell>
          <cell r="E25">
            <v>18.190000000000001</v>
          </cell>
        </row>
        <row r="26">
          <cell r="B26">
            <v>193</v>
          </cell>
          <cell r="C26" t="str">
            <v>ООО ФАРВАТЕР-КОСМЕТИКС</v>
          </cell>
          <cell r="D26">
            <v>4</v>
          </cell>
          <cell r="E26" t="str">
            <v>26,27,28,29</v>
          </cell>
        </row>
        <row r="27">
          <cell r="B27">
            <v>199</v>
          </cell>
          <cell r="C27" t="str">
            <v>ООО ТОРГОВЫЙ ДОМ ЭДЕЛЬВЕЙС</v>
          </cell>
          <cell r="D27">
            <v>8</v>
          </cell>
          <cell r="E27">
            <v>29</v>
          </cell>
        </row>
        <row r="28">
          <cell r="B28">
            <v>202</v>
          </cell>
          <cell r="C28" t="str">
            <v>ХЕНКЕЛЬ РУС ООО 2</v>
          </cell>
          <cell r="D28">
            <v>6</v>
          </cell>
          <cell r="E28">
            <v>26.27</v>
          </cell>
        </row>
        <row r="29">
          <cell r="B29">
            <v>206</v>
          </cell>
          <cell r="C29" t="str">
            <v>ООО РУСХОЛТС</v>
          </cell>
          <cell r="D29">
            <v>8</v>
          </cell>
          <cell r="E29">
            <v>29</v>
          </cell>
        </row>
        <row r="30">
          <cell r="B30">
            <v>208</v>
          </cell>
          <cell r="C30" t="str">
            <v>ХЕНКЕЛЬ РУС ООО</v>
          </cell>
          <cell r="D30" t="str">
            <v>4-13</v>
          </cell>
          <cell r="E30">
            <v>27.28</v>
          </cell>
        </row>
        <row r="31">
          <cell r="B31">
            <v>210</v>
          </cell>
          <cell r="C31" t="str">
            <v>ЗАО ПИВОВАРНЯ МОСКВА-ЭФЕС</v>
          </cell>
          <cell r="D31">
            <v>5</v>
          </cell>
          <cell r="E31">
            <v>17.18</v>
          </cell>
        </row>
        <row r="32">
          <cell r="B32">
            <v>212</v>
          </cell>
          <cell r="C32" t="str">
            <v>ГЛАКСОСМИТКЛЯЙН ХЕЛСКЕР ЗАО</v>
          </cell>
          <cell r="D32" t="str">
            <v>4-13</v>
          </cell>
          <cell r="E32">
            <v>27.28</v>
          </cell>
        </row>
        <row r="33">
          <cell r="B33">
            <v>216</v>
          </cell>
          <cell r="C33" t="str">
            <v>ЗАО ТАЙДИ-СИТИ</v>
          </cell>
          <cell r="D33" t="str">
            <v>4-6-8-9-13-14</v>
          </cell>
          <cell r="E33">
            <v>26.27</v>
          </cell>
        </row>
        <row r="34">
          <cell r="B34">
            <v>241</v>
          </cell>
          <cell r="C34" t="str">
            <v>СЕДО ХАУСХОЛД ПРОДАКТС ООО</v>
          </cell>
          <cell r="D34" t="str">
            <v>6-8</v>
          </cell>
          <cell r="E34">
            <v>26.29</v>
          </cell>
        </row>
        <row r="35">
          <cell r="B35">
            <v>251</v>
          </cell>
          <cell r="C35" t="str">
            <v>КОКА-КОЛА ЭЙЧ БИ СИ ЕВРАЗИЯ ОО</v>
          </cell>
          <cell r="D35">
            <v>5</v>
          </cell>
          <cell r="E35">
            <v>17.18</v>
          </cell>
        </row>
        <row r="36">
          <cell r="B36">
            <v>258</v>
          </cell>
          <cell r="C36" t="str">
            <v xml:space="preserve">ТОРГОВЫЙ ДОМ БОРОДИНО ООО </v>
          </cell>
          <cell r="D36">
            <v>5</v>
          </cell>
          <cell r="E36">
            <v>17.18</v>
          </cell>
        </row>
        <row r="37">
          <cell r="B37">
            <v>263</v>
          </cell>
          <cell r="C37" t="str">
            <v>ООО ЮНИТОЙС-М</v>
          </cell>
          <cell r="D37">
            <v>7</v>
          </cell>
          <cell r="E37">
            <v>28.29</v>
          </cell>
        </row>
        <row r="38">
          <cell r="B38">
            <v>264</v>
          </cell>
          <cell r="C38" t="str">
            <v>ООО ФИРМА НАДЕЖДА</v>
          </cell>
          <cell r="D38">
            <v>5</v>
          </cell>
          <cell r="E38">
            <v>17.18</v>
          </cell>
        </row>
        <row r="39">
          <cell r="B39">
            <v>319</v>
          </cell>
          <cell r="C39" t="str">
            <v>ВНЕШНЕТОРГОВАЯ ФИРМА ФУДЛАЙН З</v>
          </cell>
          <cell r="D39" t="str">
            <v>2-3</v>
          </cell>
          <cell r="E39" t="str">
            <v>18, 20</v>
          </cell>
        </row>
        <row r="40">
          <cell r="B40">
            <v>330</v>
          </cell>
          <cell r="C40" t="str">
            <v>АКСЕНДО ООО</v>
          </cell>
          <cell r="D40">
            <v>12</v>
          </cell>
          <cell r="E40">
            <v>27.28</v>
          </cell>
        </row>
        <row r="41">
          <cell r="B41">
            <v>332</v>
          </cell>
          <cell r="C41" t="str">
            <v>ОФИС ПРЕМЬЕР ЗАО</v>
          </cell>
          <cell r="D41">
            <v>9</v>
          </cell>
          <cell r="E41">
            <v>25.26</v>
          </cell>
        </row>
        <row r="42">
          <cell r="B42">
            <v>340</v>
          </cell>
          <cell r="C42" t="str">
            <v>АСБ-РЕЙТИНГ ЗАО</v>
          </cell>
          <cell r="D42">
            <v>8</v>
          </cell>
          <cell r="E42">
            <v>29</v>
          </cell>
        </row>
        <row r="43">
          <cell r="B43">
            <v>347</v>
          </cell>
          <cell r="C43" t="str">
            <v>ФИРМА-ФЛАЙТ ООО</v>
          </cell>
          <cell r="D43">
            <v>8</v>
          </cell>
          <cell r="E43">
            <v>29</v>
          </cell>
        </row>
        <row r="44">
          <cell r="B44">
            <v>351</v>
          </cell>
          <cell r="C44" t="str">
            <v>ТПК ТЕХНОЭКСПОРТ ЗАО</v>
          </cell>
          <cell r="D44">
            <v>7</v>
          </cell>
          <cell r="E44">
            <v>28.29</v>
          </cell>
        </row>
        <row r="45">
          <cell r="B45">
            <v>353</v>
          </cell>
          <cell r="C45" t="str">
            <v>ЭНТОН ЛЮКС ООО</v>
          </cell>
          <cell r="D45">
            <v>12</v>
          </cell>
          <cell r="E45">
            <v>27.28</v>
          </cell>
        </row>
        <row r="46">
          <cell r="B46">
            <v>354</v>
          </cell>
          <cell r="C46" t="str">
            <v>РЕМИЛИНГ 2000 ООО</v>
          </cell>
          <cell r="D46" t="str">
            <v>7-8-10</v>
          </cell>
          <cell r="E46">
            <v>29</v>
          </cell>
        </row>
        <row r="47">
          <cell r="B47">
            <v>367</v>
          </cell>
          <cell r="C47" t="str">
            <v>ЭНЕРДЖАЙЗЕР ООО</v>
          </cell>
          <cell r="D47">
            <v>8</v>
          </cell>
          <cell r="E47">
            <v>29</v>
          </cell>
        </row>
        <row r="48">
          <cell r="B48">
            <v>378</v>
          </cell>
          <cell r="C48" t="str">
            <v>AZ OOO</v>
          </cell>
          <cell r="D48">
            <v>8</v>
          </cell>
          <cell r="E48">
            <v>29</v>
          </cell>
        </row>
        <row r="49">
          <cell r="B49">
            <v>381</v>
          </cell>
          <cell r="C49" t="str">
            <v>АСТОРИЯ ООО</v>
          </cell>
          <cell r="D49">
            <v>8</v>
          </cell>
          <cell r="E49">
            <v>29</v>
          </cell>
        </row>
        <row r="50">
          <cell r="B50">
            <v>382</v>
          </cell>
          <cell r="C50" t="str">
            <v>ДЖИ-ВИ АККОРД-ТОЙС OOO</v>
          </cell>
          <cell r="D50">
            <v>7</v>
          </cell>
          <cell r="E50">
            <v>28.29</v>
          </cell>
        </row>
        <row r="51">
          <cell r="B51">
            <v>400</v>
          </cell>
          <cell r="C51" t="str">
            <v>ООО Предприятие Аист</v>
          </cell>
          <cell r="D51">
            <v>12</v>
          </cell>
          <cell r="E51">
            <v>27.28</v>
          </cell>
        </row>
        <row r="52">
          <cell r="B52">
            <v>408</v>
          </cell>
          <cell r="C52" t="str">
            <v>ВАН МЕЛЛЕ OOO</v>
          </cell>
          <cell r="D52">
            <v>3</v>
          </cell>
          <cell r="E52" t="str">
            <v>18,19,20</v>
          </cell>
        </row>
        <row r="53">
          <cell r="B53">
            <v>410</v>
          </cell>
          <cell r="C53" t="str">
            <v>КРАСНАЯ ЗАРЯ ЗАО</v>
          </cell>
          <cell r="D53" t="str">
            <v>12-13</v>
          </cell>
          <cell r="E53">
            <v>27.28</v>
          </cell>
        </row>
        <row r="54">
          <cell r="B54">
            <v>417</v>
          </cell>
          <cell r="C54" t="str">
            <v>ОЙЛ-ФОРБИ OOO</v>
          </cell>
          <cell r="D54">
            <v>8</v>
          </cell>
          <cell r="E54">
            <v>29</v>
          </cell>
        </row>
        <row r="55">
          <cell r="B55">
            <v>424</v>
          </cell>
          <cell r="C55" t="str">
            <v>ЦЕНТР ДЕЛОВЫХ СВЯЗЕЙ БИКОМ ООО</v>
          </cell>
          <cell r="D55">
            <v>12</v>
          </cell>
          <cell r="E55">
            <v>27.28</v>
          </cell>
        </row>
        <row r="56">
          <cell r="B56">
            <v>432</v>
          </cell>
          <cell r="C56" t="str">
            <v>ООО СДС-ФУДС</v>
          </cell>
          <cell r="D56">
            <v>3</v>
          </cell>
          <cell r="E56" t="str">
            <v>18,19,20</v>
          </cell>
        </row>
        <row r="57">
          <cell r="B57">
            <v>437</v>
          </cell>
          <cell r="C57" t="str">
            <v>БОРАЛЕКС ООО</v>
          </cell>
          <cell r="D57">
            <v>3</v>
          </cell>
          <cell r="E57" t="str">
            <v>18,19,20</v>
          </cell>
        </row>
        <row r="58">
          <cell r="B58">
            <v>438</v>
          </cell>
          <cell r="C58" t="str">
            <v>КОМПАНИЯ БОНА ЗАО</v>
          </cell>
          <cell r="D58" t="str">
            <v>2-3</v>
          </cell>
          <cell r="E58" t="str">
            <v>18, 20</v>
          </cell>
        </row>
        <row r="59">
          <cell r="B59">
            <v>443</v>
          </cell>
          <cell r="C59" t="str">
            <v>АКМАЛЬКО ООО</v>
          </cell>
          <cell r="D59">
            <v>2</v>
          </cell>
          <cell r="E59" t="str">
            <v>17,18,20</v>
          </cell>
        </row>
        <row r="60">
          <cell r="B60">
            <v>451</v>
          </cell>
          <cell r="C60" t="str">
            <v>ЮНИТ КЛАБ ООО</v>
          </cell>
          <cell r="D60">
            <v>9</v>
          </cell>
          <cell r="E60">
            <v>25.26</v>
          </cell>
        </row>
        <row r="61">
          <cell r="B61">
            <v>460</v>
          </cell>
          <cell r="C61" t="str">
            <v>ТОРГОВЫЙ ДОМ АБСОЛЮТ ЗАО</v>
          </cell>
          <cell r="D61" t="str">
            <v>10-11</v>
          </cell>
          <cell r="E61">
            <v>25</v>
          </cell>
        </row>
        <row r="62">
          <cell r="B62">
            <v>489</v>
          </cell>
          <cell r="C62" t="str">
            <v>ДАРУМСАН ООО</v>
          </cell>
          <cell r="D62">
            <v>9</v>
          </cell>
          <cell r="E62">
            <v>25.26</v>
          </cell>
        </row>
        <row r="63">
          <cell r="B63">
            <v>493</v>
          </cell>
          <cell r="C63" t="str">
            <v>БЕРТЕЛЬСМАНН МЕДИА МОСКАУ АО З</v>
          </cell>
          <cell r="D63">
            <v>9</v>
          </cell>
          <cell r="E63">
            <v>25.26</v>
          </cell>
        </row>
        <row r="64">
          <cell r="B64">
            <v>509</v>
          </cell>
          <cell r="C64" t="str">
            <v>С-ПОСТАВКА ООО</v>
          </cell>
          <cell r="D64">
            <v>9</v>
          </cell>
          <cell r="E64">
            <v>25.26</v>
          </cell>
        </row>
        <row r="65">
          <cell r="B65">
            <v>534</v>
          </cell>
          <cell r="C65" t="str">
            <v>"КАМИС-ПРИПРАВЫ"ООО</v>
          </cell>
          <cell r="D65">
            <v>2</v>
          </cell>
          <cell r="E65" t="str">
            <v>17,18,20</v>
          </cell>
        </row>
        <row r="66">
          <cell r="B66">
            <v>547</v>
          </cell>
          <cell r="C66" t="str">
            <v>ПЯТЫЙ ОКЕАН ООО</v>
          </cell>
          <cell r="D66">
            <v>9</v>
          </cell>
          <cell r="E66">
            <v>25.26</v>
          </cell>
        </row>
        <row r="67">
          <cell r="B67">
            <v>550</v>
          </cell>
          <cell r="C67" t="str">
            <v>АССОПТТОРГ-ДОСТАВКА ООО</v>
          </cell>
          <cell r="D67">
            <v>3</v>
          </cell>
          <cell r="E67" t="str">
            <v>18,19,20</v>
          </cell>
        </row>
        <row r="68">
          <cell r="B68">
            <v>565</v>
          </cell>
          <cell r="C68" t="str">
            <v>ЮНИПРЕСС ООО</v>
          </cell>
          <cell r="D68">
            <v>9</v>
          </cell>
          <cell r="E68">
            <v>25.26</v>
          </cell>
        </row>
        <row r="69">
          <cell r="B69">
            <v>568</v>
          </cell>
          <cell r="C69" t="str">
            <v>КОМПАНИЯ АФИША ООО</v>
          </cell>
          <cell r="D69">
            <v>9</v>
          </cell>
          <cell r="E69">
            <v>25.26</v>
          </cell>
        </row>
        <row r="70">
          <cell r="B70">
            <v>569</v>
          </cell>
          <cell r="C70" t="str">
            <v>УДАРНИЦА ОАО</v>
          </cell>
          <cell r="D70">
            <v>3</v>
          </cell>
          <cell r="E70" t="str">
            <v>18,19,20</v>
          </cell>
        </row>
        <row r="71">
          <cell r="B71">
            <v>573</v>
          </cell>
          <cell r="C71" t="str">
            <v>КОНДИТЕРСКОЕ ОБЪЕД.СЛАДКО ОАО</v>
          </cell>
          <cell r="D71" t="str">
            <v>3-13</v>
          </cell>
          <cell r="E71">
            <v>19</v>
          </cell>
        </row>
        <row r="72">
          <cell r="B72">
            <v>574</v>
          </cell>
          <cell r="C72" t="str">
            <v>СЕТРА ЛУБРИКАНТС ООО</v>
          </cell>
          <cell r="D72">
            <v>8</v>
          </cell>
          <cell r="E72">
            <v>29</v>
          </cell>
        </row>
        <row r="73">
          <cell r="B73">
            <v>575</v>
          </cell>
          <cell r="C73" t="str">
            <v>ЭГМОНТ РОССИЯ ЛТД ЗАО</v>
          </cell>
          <cell r="D73">
            <v>9</v>
          </cell>
          <cell r="E73">
            <v>25.26</v>
          </cell>
        </row>
        <row r="74">
          <cell r="B74">
            <v>604</v>
          </cell>
          <cell r="C74" t="str">
            <v>РУССКИЙ ПРОДУКТ ОАО</v>
          </cell>
          <cell r="D74" t="str">
            <v>2-3</v>
          </cell>
          <cell r="E74" t="str">
            <v>18, 20</v>
          </cell>
        </row>
        <row r="75">
          <cell r="B75">
            <v>621</v>
          </cell>
          <cell r="C75" t="str">
            <v>ОПТТОРГСОЮЗ ООО</v>
          </cell>
          <cell r="D75" t="str">
            <v>7-8-10</v>
          </cell>
          <cell r="E75">
            <v>29</v>
          </cell>
        </row>
        <row r="76">
          <cell r="B76">
            <v>624</v>
          </cell>
          <cell r="C76" t="str">
            <v>ПЕПСИКО ХОЛДИНГС ООО</v>
          </cell>
          <cell r="D76">
            <v>5</v>
          </cell>
          <cell r="E76">
            <v>17.18</v>
          </cell>
        </row>
        <row r="77">
          <cell r="B77">
            <v>631</v>
          </cell>
          <cell r="C77" t="str">
            <v>МОСКОВСКАЯ ОБОЙНАЯ ФАБРИКА ЗАО</v>
          </cell>
          <cell r="D77">
            <v>8</v>
          </cell>
          <cell r="E77">
            <v>29</v>
          </cell>
        </row>
        <row r="78">
          <cell r="B78">
            <v>652</v>
          </cell>
          <cell r="C78" t="str">
            <v>ШТОРК ООО</v>
          </cell>
          <cell r="D78">
            <v>3</v>
          </cell>
          <cell r="E78" t="str">
            <v>18,19,20</v>
          </cell>
        </row>
        <row r="79">
          <cell r="B79">
            <v>673</v>
          </cell>
          <cell r="C79" t="str">
            <v>НЕВСКАЯ КОСМЕТИКА ОАО</v>
          </cell>
          <cell r="D79" t="str">
            <v>4-6-13</v>
          </cell>
          <cell r="E79">
            <v>27</v>
          </cell>
        </row>
        <row r="80">
          <cell r="B80">
            <v>675</v>
          </cell>
          <cell r="C80" t="str">
            <v>ЮНИЛЕВЕР РУСЬ ООО</v>
          </cell>
          <cell r="D80" t="str">
            <v>3-4-6</v>
          </cell>
          <cell r="E80">
            <v>26.27</v>
          </cell>
        </row>
        <row r="81">
          <cell r="B81">
            <v>677</v>
          </cell>
          <cell r="C81" t="str">
            <v>КОНЦЕРН КАЛИНА ОАО</v>
          </cell>
          <cell r="D81" t="str">
            <v>4-6-13</v>
          </cell>
          <cell r="E81">
            <v>27</v>
          </cell>
        </row>
        <row r="82">
          <cell r="B82">
            <v>681</v>
          </cell>
          <cell r="C82" t="str">
            <v>ДИВИ ООО</v>
          </cell>
          <cell r="D82">
            <v>6</v>
          </cell>
          <cell r="E82">
            <v>26.27</v>
          </cell>
        </row>
        <row r="83">
          <cell r="B83">
            <v>685</v>
          </cell>
          <cell r="C83" t="str">
            <v>РАМО-ОПТ ООО</v>
          </cell>
          <cell r="D83" t="str">
            <v>7-8</v>
          </cell>
          <cell r="E83">
            <v>29</v>
          </cell>
        </row>
        <row r="84">
          <cell r="B84">
            <v>693</v>
          </cell>
          <cell r="C84" t="str">
            <v>ПИЛОТ МС ООО</v>
          </cell>
          <cell r="D84" t="str">
            <v>7-8</v>
          </cell>
          <cell r="E84">
            <v>29</v>
          </cell>
        </row>
        <row r="85">
          <cell r="B85">
            <v>704</v>
          </cell>
          <cell r="C85" t="str">
            <v>ДП-ТРЕЙД ООО</v>
          </cell>
          <cell r="D85">
            <v>8</v>
          </cell>
          <cell r="E85">
            <v>29</v>
          </cell>
        </row>
        <row r="86">
          <cell r="B86">
            <v>711</v>
          </cell>
          <cell r="C86" t="str">
            <v>НАУЧНО-ПРОИЗ.КОРПОРАЦ НК-ЛДТ З</v>
          </cell>
          <cell r="D86">
            <v>7</v>
          </cell>
          <cell r="E86">
            <v>28.29</v>
          </cell>
        </row>
        <row r="87">
          <cell r="B87">
            <v>718</v>
          </cell>
          <cell r="C87" t="str">
            <v>КОСМЕТИЧЕСКОЕ ОБЪЕДИНЕНИЕ СВОБ</v>
          </cell>
          <cell r="D87" t="str">
            <v>4-6-13</v>
          </cell>
          <cell r="E87">
            <v>27</v>
          </cell>
        </row>
        <row r="88">
          <cell r="B88">
            <v>731</v>
          </cell>
          <cell r="C88" t="str">
            <v>ТК БЕЗАНТ-1 ООО</v>
          </cell>
          <cell r="D88" t="str">
            <v>7-8</v>
          </cell>
          <cell r="E88">
            <v>29</v>
          </cell>
        </row>
        <row r="89">
          <cell r="B89">
            <v>744</v>
          </cell>
          <cell r="C89" t="str">
            <v>РУССОБИТ-ТРЭЙД ООО</v>
          </cell>
          <cell r="D89" t="str">
            <v>9-11</v>
          </cell>
          <cell r="E89">
            <v>25.26</v>
          </cell>
        </row>
        <row r="90">
          <cell r="B90">
            <v>751</v>
          </cell>
          <cell r="C90" t="str">
            <v>МАСТЕР КАП ООО</v>
          </cell>
          <cell r="D90">
            <v>8</v>
          </cell>
          <cell r="E90">
            <v>29</v>
          </cell>
        </row>
        <row r="91">
          <cell r="B91">
            <v>762</v>
          </cell>
          <cell r="C91" t="str">
            <v>ООО Марс</v>
          </cell>
          <cell r="D91">
            <v>3</v>
          </cell>
          <cell r="E91" t="str">
            <v>18,19,20</v>
          </cell>
        </row>
        <row r="92">
          <cell r="B92">
            <v>767</v>
          </cell>
          <cell r="C92" t="str">
            <v>КОЛГЕЙТ ПАЛМОЛИВ ЗАО</v>
          </cell>
          <cell r="D92">
            <v>4</v>
          </cell>
          <cell r="E92" t="str">
            <v>26,27,28,29</v>
          </cell>
        </row>
        <row r="93">
          <cell r="B93">
            <v>771</v>
          </cell>
          <cell r="C93" t="str">
            <v>ЛЮБИМЫЙ КРАЙ КО ЗАО</v>
          </cell>
          <cell r="D93" t="str">
            <v>1-3</v>
          </cell>
          <cell r="E93">
            <v>18.190000000000001</v>
          </cell>
        </row>
        <row r="94">
          <cell r="B94">
            <v>780</v>
          </cell>
          <cell r="C94" t="str">
            <v>ВИМ ТМ ООО</v>
          </cell>
          <cell r="D94">
            <v>12</v>
          </cell>
          <cell r="E94">
            <v>27.28</v>
          </cell>
        </row>
        <row r="95">
          <cell r="B95">
            <v>786</v>
          </cell>
          <cell r="C95" t="str">
            <v>МАКСИ-СТАЙЛ ООО</v>
          </cell>
          <cell r="D95">
            <v>8</v>
          </cell>
          <cell r="E95">
            <v>29</v>
          </cell>
        </row>
        <row r="96">
          <cell r="B96">
            <v>798</v>
          </cell>
          <cell r="C96" t="str">
            <v>РАРИТЕТ ООО</v>
          </cell>
          <cell r="D96" t="str">
            <v>2-3-14</v>
          </cell>
          <cell r="E96">
            <v>20.190000000000001</v>
          </cell>
        </row>
        <row r="97">
          <cell r="B97">
            <v>810</v>
          </cell>
          <cell r="C97" t="str">
            <v>МАТИМЭКС ООО</v>
          </cell>
          <cell r="D97">
            <v>2</v>
          </cell>
          <cell r="E97" t="str">
            <v>17,18,20</v>
          </cell>
        </row>
        <row r="98">
          <cell r="B98">
            <v>813</v>
          </cell>
          <cell r="C98" t="str">
            <v>САД И КОЛЕСО ООО</v>
          </cell>
          <cell r="D98">
            <v>7</v>
          </cell>
          <cell r="E98">
            <v>28.29</v>
          </cell>
        </row>
        <row r="99">
          <cell r="B99">
            <v>823</v>
          </cell>
          <cell r="C99" t="str">
            <v>БЫТХОЗТОРГ ООО</v>
          </cell>
          <cell r="D99" t="str">
            <v>6-7-8</v>
          </cell>
          <cell r="E99">
            <v>29</v>
          </cell>
        </row>
        <row r="100">
          <cell r="B100">
            <v>841</v>
          </cell>
          <cell r="C100" t="str">
            <v>КОНЦЕПЦИЯ ВКУСА ООО</v>
          </cell>
          <cell r="D100" t="str">
            <v>2-3</v>
          </cell>
          <cell r="E100" t="str">
            <v>18, 20</v>
          </cell>
        </row>
        <row r="101">
          <cell r="B101">
            <v>864</v>
          </cell>
          <cell r="C101" t="str">
            <v>ФКПЧФ БОБИМЭКС ТМ ООО</v>
          </cell>
          <cell r="D101" t="str">
            <v>5-13</v>
          </cell>
          <cell r="E101">
            <v>17</v>
          </cell>
        </row>
        <row r="102">
          <cell r="B102">
            <v>884</v>
          </cell>
          <cell r="C102" t="str">
            <v>ГИПАР ООО</v>
          </cell>
          <cell r="D102">
            <v>2</v>
          </cell>
          <cell r="E102" t="str">
            <v>17,18,20</v>
          </cell>
        </row>
        <row r="103">
          <cell r="B103">
            <v>890</v>
          </cell>
          <cell r="C103" t="str">
            <v>ГРУППА СЕБ-ВОСТОК ЗАО</v>
          </cell>
          <cell r="D103">
            <v>8</v>
          </cell>
          <cell r="E103">
            <v>29</v>
          </cell>
        </row>
        <row r="104">
          <cell r="B104">
            <v>892</v>
          </cell>
          <cell r="C104" t="str">
            <v>НОВАЯ ЛАГУНА ООО</v>
          </cell>
          <cell r="D104" t="str">
            <v>7-8-9</v>
          </cell>
          <cell r="E104">
            <v>29</v>
          </cell>
        </row>
        <row r="105">
          <cell r="B105">
            <v>894</v>
          </cell>
          <cell r="C105" t="str">
            <v>ХЛЕБОЗАВОД №28 ОАО</v>
          </cell>
          <cell r="D105" t="str">
            <v>1-3</v>
          </cell>
          <cell r="E105">
            <v>18.190000000000001</v>
          </cell>
        </row>
        <row r="106">
          <cell r="B106">
            <v>901</v>
          </cell>
          <cell r="C106" t="str">
            <v>ОЛИМПИК ФУДС ООО</v>
          </cell>
          <cell r="D106">
            <v>2</v>
          </cell>
          <cell r="E106" t="str">
            <v>17,18,20</v>
          </cell>
        </row>
        <row r="107">
          <cell r="B107">
            <v>903</v>
          </cell>
          <cell r="C107" t="str">
            <v>КОНСУМАТИКА ООО</v>
          </cell>
          <cell r="D107" t="str">
            <v>4-10</v>
          </cell>
          <cell r="E107">
            <v>29</v>
          </cell>
        </row>
        <row r="108">
          <cell r="B108">
            <v>909</v>
          </cell>
          <cell r="C108" t="str">
            <v>Л'ОРЕАЛЬ ЗАО</v>
          </cell>
          <cell r="D108">
            <v>4</v>
          </cell>
          <cell r="E108" t="str">
            <v>26,27,28,29</v>
          </cell>
        </row>
        <row r="109">
          <cell r="B109">
            <v>933</v>
          </cell>
          <cell r="C109" t="str">
            <v>КАС-ОПТ ЗАО</v>
          </cell>
          <cell r="D109" t="str">
            <v>8-13</v>
          </cell>
          <cell r="E109">
            <v>29.28</v>
          </cell>
        </row>
        <row r="110">
          <cell r="B110">
            <v>958</v>
          </cell>
          <cell r="C110" t="str">
            <v>КОФЕЙНЫЙ ДОМ ХОРСЪ ООО</v>
          </cell>
          <cell r="D110">
            <v>3</v>
          </cell>
          <cell r="E110" t="str">
            <v>18,19,20</v>
          </cell>
        </row>
        <row r="111">
          <cell r="B111">
            <v>977</v>
          </cell>
          <cell r="C111" t="str">
            <v>ТИД АМФОРА ЗАО</v>
          </cell>
          <cell r="D111">
            <v>9</v>
          </cell>
          <cell r="E111">
            <v>25.26</v>
          </cell>
        </row>
        <row r="112">
          <cell r="B112">
            <v>985</v>
          </cell>
          <cell r="C112" t="str">
            <v>ORGANISAT INTERNAT DES ACHAN</v>
          </cell>
          <cell r="D112" t="str">
            <v>3-7-13</v>
          </cell>
          <cell r="E112">
            <v>18</v>
          </cell>
        </row>
        <row r="113">
          <cell r="B113">
            <v>992</v>
          </cell>
          <cell r="C113" t="str">
            <v>КИТАЛЬФА-РОН</v>
          </cell>
          <cell r="D113" t="str">
            <v>8-10-11</v>
          </cell>
          <cell r="E113">
            <v>29.25</v>
          </cell>
        </row>
        <row r="114">
          <cell r="B114">
            <v>1010</v>
          </cell>
          <cell r="C114" t="str">
            <v>ACTIVITE 10  ALIMENTAIRE</v>
          </cell>
          <cell r="D114" t="str">
            <v>2-3</v>
          </cell>
          <cell r="E114" t="str">
            <v>18, 20</v>
          </cell>
        </row>
        <row r="115">
          <cell r="B115">
            <v>1019</v>
          </cell>
          <cell r="C115" t="str">
            <v>ЧАЙНАЯ КОМПАНИЯ №1 ЗАО</v>
          </cell>
          <cell r="D115" t="str">
            <v>1-3</v>
          </cell>
          <cell r="E115">
            <v>18.190000000000001</v>
          </cell>
        </row>
        <row r="116">
          <cell r="B116">
            <v>1020</v>
          </cell>
          <cell r="C116" t="str">
            <v>ACTIVITE NON ALIMENTAIRE</v>
          </cell>
          <cell r="D116" t="str">
            <v>4-6-8</v>
          </cell>
          <cell r="E116" t="str">
            <v>29,26,27</v>
          </cell>
        </row>
        <row r="117">
          <cell r="B117">
            <v>1046</v>
          </cell>
          <cell r="C117" t="str">
            <v>ЭС СИ ДЖОНСОН ООО</v>
          </cell>
          <cell r="D117">
            <v>6</v>
          </cell>
          <cell r="E117">
            <v>26.27</v>
          </cell>
        </row>
        <row r="118">
          <cell r="B118">
            <v>1054</v>
          </cell>
          <cell r="C118" t="str">
            <v>ООО «Арго ДС»</v>
          </cell>
          <cell r="D118" t="str">
            <v>4-12</v>
          </cell>
          <cell r="E118">
            <v>27.28</v>
          </cell>
        </row>
        <row r="119">
          <cell r="B119">
            <v>1061</v>
          </cell>
          <cell r="C119" t="str">
            <v>СТИМ ООО</v>
          </cell>
          <cell r="D119">
            <v>12</v>
          </cell>
          <cell r="E119">
            <v>27.28</v>
          </cell>
        </row>
        <row r="120">
          <cell r="B120">
            <v>1087</v>
          </cell>
          <cell r="C120" t="str">
            <v>ТОРГОВЫЙ ДОМ АБСОЛЮТ ЗАО 5</v>
          </cell>
          <cell r="D120" t="str">
            <v>10-11</v>
          </cell>
          <cell r="E120">
            <v>25</v>
          </cell>
        </row>
        <row r="121">
          <cell r="B121">
            <v>1132</v>
          </cell>
          <cell r="C121" t="str">
            <v>РАРИТЕТ ООО 2</v>
          </cell>
          <cell r="D121">
            <v>14</v>
          </cell>
          <cell r="E121">
            <v>19</v>
          </cell>
        </row>
        <row r="122">
          <cell r="B122">
            <v>1154</v>
          </cell>
          <cell r="C122" t="str">
            <v>Л'ОРЕАЛЬ ЗАО 2</v>
          </cell>
          <cell r="D122">
            <v>4</v>
          </cell>
          <cell r="E122" t="str">
            <v>26,27,28,29</v>
          </cell>
        </row>
        <row r="123">
          <cell r="B123">
            <v>1192</v>
          </cell>
          <cell r="C123" t="str">
            <v>ЗАО Д-Р ОЕТКЕР 1</v>
          </cell>
          <cell r="D123">
            <v>3</v>
          </cell>
          <cell r="E123" t="str">
            <v>18,19,20</v>
          </cell>
        </row>
        <row r="124">
          <cell r="B124">
            <v>1206</v>
          </cell>
          <cell r="C124" t="str">
            <v>РОСКО ООО</v>
          </cell>
          <cell r="D124">
            <v>11</v>
          </cell>
          <cell r="E124">
            <v>25.26</v>
          </cell>
        </row>
        <row r="125">
          <cell r="B125">
            <v>1214</v>
          </cell>
          <cell r="C125" t="str">
            <v>ФОТО-СИНТЕЗ ООО</v>
          </cell>
          <cell r="D125">
            <v>9</v>
          </cell>
          <cell r="E125">
            <v>25.26</v>
          </cell>
        </row>
        <row r="126">
          <cell r="B126">
            <v>1256</v>
          </cell>
          <cell r="C126" t="str">
            <v>РУССКИЙ СТИЛЬ ЗАО</v>
          </cell>
          <cell r="D126" t="str">
            <v>7-13</v>
          </cell>
          <cell r="E126">
            <v>28</v>
          </cell>
        </row>
        <row r="127">
          <cell r="B127">
            <v>1277</v>
          </cell>
          <cell r="C127" t="str">
            <v>ЛИНАКО ТОРГ ООО 4</v>
          </cell>
          <cell r="D127">
            <v>9</v>
          </cell>
          <cell r="E127">
            <v>25.26</v>
          </cell>
        </row>
        <row r="128">
          <cell r="B128">
            <v>1281</v>
          </cell>
          <cell r="C128" t="str">
            <v>БУКА ЗАО</v>
          </cell>
          <cell r="D128">
            <v>9</v>
          </cell>
          <cell r="E128">
            <v>25.26</v>
          </cell>
        </row>
        <row r="129">
          <cell r="B129">
            <v>1325</v>
          </cell>
          <cell r="C129" t="str">
            <v>КЛОРИАНТ ООО</v>
          </cell>
          <cell r="D129" t="str">
            <v>6-8</v>
          </cell>
          <cell r="E129">
            <v>26.29</v>
          </cell>
        </row>
        <row r="130">
          <cell r="B130">
            <v>1336</v>
          </cell>
          <cell r="C130" t="str">
            <v>ЮНИТ ПРОДАКШН ООО</v>
          </cell>
          <cell r="D130">
            <v>10</v>
          </cell>
          <cell r="E130" t="str">
            <v>24,25,29</v>
          </cell>
        </row>
        <row r="131">
          <cell r="B131">
            <v>1338</v>
          </cell>
          <cell r="C131" t="str">
            <v>ДОЛИНА ООО</v>
          </cell>
          <cell r="D131">
            <v>3</v>
          </cell>
          <cell r="E131" t="str">
            <v>18,19,20</v>
          </cell>
        </row>
        <row r="132">
          <cell r="B132">
            <v>1350</v>
          </cell>
          <cell r="C132" t="str">
            <v>СПРИНТ-ПЛАСТ ООО</v>
          </cell>
          <cell r="D132">
            <v>6</v>
          </cell>
          <cell r="E132">
            <v>26.27</v>
          </cell>
        </row>
        <row r="133">
          <cell r="B133">
            <v>1352</v>
          </cell>
          <cell r="C133" t="str">
            <v>"ДАРСИЛ"ЗАО</v>
          </cell>
          <cell r="D133">
            <v>2</v>
          </cell>
          <cell r="E133" t="str">
            <v>17,18,20</v>
          </cell>
        </row>
        <row r="134">
          <cell r="B134">
            <v>1413</v>
          </cell>
          <cell r="C134" t="str">
            <v>ООО НЕВСКОЕ</v>
          </cell>
          <cell r="D134">
            <v>13</v>
          </cell>
          <cell r="E134">
            <v>27.28</v>
          </cell>
        </row>
        <row r="135">
          <cell r="B135">
            <v>1433</v>
          </cell>
          <cell r="C135" t="str">
            <v>ООО ГОЛДЕР-ЭЛЕКТРОНИКС</v>
          </cell>
          <cell r="D135" t="str">
            <v>8-10-11</v>
          </cell>
          <cell r="E135">
            <v>29.25</v>
          </cell>
        </row>
        <row r="136">
          <cell r="B136">
            <v>1441</v>
          </cell>
          <cell r="C136" t="str">
            <v>НОРМАH ЛГ ООО</v>
          </cell>
          <cell r="D136">
            <v>3</v>
          </cell>
          <cell r="E136" t="str">
            <v>18,19,20</v>
          </cell>
        </row>
        <row r="137">
          <cell r="B137">
            <v>1455</v>
          </cell>
          <cell r="C137" t="str">
            <v>ЕВРОПА УНО ТРЕЙД ЗАО</v>
          </cell>
          <cell r="D137">
            <v>7</v>
          </cell>
          <cell r="E137">
            <v>28.29</v>
          </cell>
        </row>
        <row r="138">
          <cell r="B138">
            <v>1460</v>
          </cell>
          <cell r="C138" t="str">
            <v>СТОРМ ТРЕЙД ООО</v>
          </cell>
          <cell r="D138">
            <v>12</v>
          </cell>
          <cell r="E138">
            <v>27.28</v>
          </cell>
        </row>
        <row r="139">
          <cell r="B139">
            <v>1461</v>
          </cell>
          <cell r="C139" t="str">
            <v>ГРИШКО ООО</v>
          </cell>
          <cell r="D139" t="str">
            <v>7-12</v>
          </cell>
          <cell r="E139">
            <v>28</v>
          </cell>
        </row>
        <row r="140">
          <cell r="B140">
            <v>1486</v>
          </cell>
          <cell r="C140" t="str">
            <v>ПАБЛИК МЕДИА ГРУПП ООО</v>
          </cell>
          <cell r="D140">
            <v>9</v>
          </cell>
          <cell r="E140">
            <v>25.26</v>
          </cell>
        </row>
        <row r="141">
          <cell r="B141">
            <v>1502</v>
          </cell>
          <cell r="C141" t="str">
            <v xml:space="preserve">ФИРМА АЛЕШИНЫ-ДИСТРИБЬЮШИН </v>
          </cell>
          <cell r="D141">
            <v>8</v>
          </cell>
          <cell r="E141">
            <v>29</v>
          </cell>
        </row>
        <row r="142">
          <cell r="B142">
            <v>1505</v>
          </cell>
          <cell r="C142" t="str">
            <v>Полипромэкспо</v>
          </cell>
          <cell r="D142">
            <v>12</v>
          </cell>
          <cell r="E142">
            <v>27.28</v>
          </cell>
        </row>
        <row r="143">
          <cell r="B143">
            <v>1521</v>
          </cell>
          <cell r="C143" t="str">
            <v>ООО «Монолит-Спецодежда»</v>
          </cell>
          <cell r="D143" t="str">
            <v>8-13</v>
          </cell>
          <cell r="E143">
            <v>29.28</v>
          </cell>
        </row>
        <row r="144">
          <cell r="B144">
            <v>1526</v>
          </cell>
          <cell r="C144" t="str">
            <v>ГРИН МАСТЕР ЗАО</v>
          </cell>
          <cell r="D144">
            <v>7</v>
          </cell>
          <cell r="E144">
            <v>28.29</v>
          </cell>
        </row>
        <row r="145">
          <cell r="B145">
            <v>1559</v>
          </cell>
          <cell r="C145" t="str">
            <v>ИНСТАРТ СЕРВИС ООО</v>
          </cell>
          <cell r="D145">
            <v>8</v>
          </cell>
          <cell r="E145">
            <v>29</v>
          </cell>
        </row>
        <row r="146">
          <cell r="B146">
            <v>1563</v>
          </cell>
          <cell r="C146" t="str">
            <v>КОНТИНЕНТАЛЬ-КНИГА ООО</v>
          </cell>
          <cell r="D146">
            <v>9</v>
          </cell>
          <cell r="E146">
            <v>25.26</v>
          </cell>
        </row>
        <row r="147">
          <cell r="B147">
            <v>1571</v>
          </cell>
          <cell r="C147" t="str">
            <v>КОРАЛЛ ЗАО</v>
          </cell>
          <cell r="D147" t="str">
            <v>8-10</v>
          </cell>
          <cell r="E147">
            <v>29</v>
          </cell>
        </row>
        <row r="148">
          <cell r="B148">
            <v>1575</v>
          </cell>
          <cell r="C148" t="str">
            <v>ВОСТОК-СЕРВИС-СПЕЦКОМПЛЕКТ ЗАО</v>
          </cell>
          <cell r="D148" t="str">
            <v>8-12</v>
          </cell>
          <cell r="E148">
            <v>29.28</v>
          </cell>
        </row>
        <row r="149">
          <cell r="B149">
            <v>1579</v>
          </cell>
          <cell r="C149" t="str">
            <v>ЗАО ФК ФИНКОМ</v>
          </cell>
          <cell r="D149">
            <v>1</v>
          </cell>
          <cell r="E149">
            <v>18.190000000000001</v>
          </cell>
        </row>
        <row r="150">
          <cell r="B150">
            <v>1596</v>
          </cell>
          <cell r="C150" t="str">
            <v>МГ-КЕМИКЛ ООО</v>
          </cell>
          <cell r="D150">
            <v>6</v>
          </cell>
          <cell r="E150">
            <v>26.27</v>
          </cell>
        </row>
        <row r="151">
          <cell r="B151">
            <v>1605</v>
          </cell>
          <cell r="C151" t="str">
            <v>ПРЕСТИЖ ЭЛЕКТРОМАТЕРИАЛЫ ООО</v>
          </cell>
          <cell r="D151" t="str">
            <v>8-11</v>
          </cell>
          <cell r="E151">
            <v>26.29</v>
          </cell>
        </row>
        <row r="152">
          <cell r="B152">
            <v>1622</v>
          </cell>
          <cell r="C152" t="str">
            <v>ЭКСТРА М ОАО</v>
          </cell>
          <cell r="D152">
            <v>2</v>
          </cell>
          <cell r="E152" t="str">
            <v>17,18,20</v>
          </cell>
        </row>
        <row r="153">
          <cell r="B153">
            <v>1623</v>
          </cell>
          <cell r="C153" t="str">
            <v>АЛЬПИНТЕХ ООО</v>
          </cell>
          <cell r="D153">
            <v>14</v>
          </cell>
          <cell r="E153">
            <v>19</v>
          </cell>
        </row>
        <row r="154">
          <cell r="B154">
            <v>1626</v>
          </cell>
          <cell r="C154" t="str">
            <v>ФИРМА ЭМИКС ООО</v>
          </cell>
          <cell r="D154">
            <v>2</v>
          </cell>
          <cell r="E154" t="str">
            <v>17,18,20</v>
          </cell>
        </row>
        <row r="155">
          <cell r="B155">
            <v>1653</v>
          </cell>
          <cell r="C155" t="str">
            <v>ФИЛИАЛ ЗАО УМКА-ФАМКЭР</v>
          </cell>
          <cell r="D155">
            <v>13</v>
          </cell>
          <cell r="E155">
            <v>27.28</v>
          </cell>
        </row>
        <row r="156">
          <cell r="B156">
            <v>1673</v>
          </cell>
          <cell r="C156" t="str">
            <v>ЛИНЖЕРИ-МАРКЕТ ООО</v>
          </cell>
          <cell r="D156">
            <v>12</v>
          </cell>
          <cell r="E156">
            <v>27.28</v>
          </cell>
        </row>
        <row r="157">
          <cell r="B157">
            <v>1692</v>
          </cell>
          <cell r="C157" t="str">
            <v>ТОРГОВЫЙ ДОМ МАУКСИОН ТРЕЙД ОО</v>
          </cell>
          <cell r="D157">
            <v>3</v>
          </cell>
          <cell r="E157" t="str">
            <v>18,19,20</v>
          </cell>
        </row>
        <row r="158">
          <cell r="B158">
            <v>1720</v>
          </cell>
          <cell r="C158" t="str">
            <v>Ригли ООО</v>
          </cell>
          <cell r="D158">
            <v>3</v>
          </cell>
          <cell r="E158" t="str">
            <v>18,19,20</v>
          </cell>
        </row>
        <row r="159">
          <cell r="B159">
            <v>1727</v>
          </cell>
          <cell r="C159" t="str">
            <v>ЮНИЛЕВЕР РУСЬ ООО 2</v>
          </cell>
          <cell r="D159" t="str">
            <v>2-3</v>
          </cell>
          <cell r="E159" t="str">
            <v>18, 20</v>
          </cell>
        </row>
        <row r="160">
          <cell r="B160">
            <v>1729</v>
          </cell>
          <cell r="C160" t="str">
            <v>ЭС СИ ЭЙ ХАЙДЖИН ПРОДАКТС РАША</v>
          </cell>
          <cell r="D160" t="str">
            <v>4-6-13</v>
          </cell>
          <cell r="E160">
            <v>27</v>
          </cell>
        </row>
        <row r="161">
          <cell r="B161">
            <v>1789</v>
          </cell>
          <cell r="C161" t="str">
            <v>АЙ ДЖИ АЙ ООО</v>
          </cell>
          <cell r="D161" t="str">
            <v>7-8</v>
          </cell>
          <cell r="E161">
            <v>29</v>
          </cell>
        </row>
        <row r="162">
          <cell r="B162">
            <v>1853</v>
          </cell>
          <cell r="C162" t="str">
            <v>ОЗБИ ЗАО</v>
          </cell>
          <cell r="D162">
            <v>3</v>
          </cell>
          <cell r="E162" t="str">
            <v>18,19,20</v>
          </cell>
        </row>
        <row r="163">
          <cell r="B163">
            <v>1895</v>
          </cell>
          <cell r="C163" t="str">
            <v>ЛУЧШИЙ ДИСТРИБЬЮТОР ЗАО</v>
          </cell>
          <cell r="D163">
            <v>5</v>
          </cell>
          <cell r="E163">
            <v>17.18</v>
          </cell>
        </row>
        <row r="164">
          <cell r="B164">
            <v>1918</v>
          </cell>
          <cell r="C164" t="str">
            <v>ТОРГОВАЯ КОМПАНИЯ ИНАГРО ООО 2</v>
          </cell>
          <cell r="D164">
            <v>3</v>
          </cell>
          <cell r="E164" t="str">
            <v>18,19,20</v>
          </cell>
        </row>
        <row r="165">
          <cell r="B165">
            <v>1919</v>
          </cell>
          <cell r="C165" t="str">
            <v>КОМПАНИЯ С-ТОЙЗ ООО</v>
          </cell>
          <cell r="D165">
            <v>7</v>
          </cell>
          <cell r="E165">
            <v>28.29</v>
          </cell>
        </row>
        <row r="166">
          <cell r="B166">
            <v>1925</v>
          </cell>
          <cell r="C166" t="str">
            <v>СОРТЕКС-УЮТ ООО</v>
          </cell>
          <cell r="D166">
            <v>8</v>
          </cell>
          <cell r="E166">
            <v>29</v>
          </cell>
        </row>
        <row r="167">
          <cell r="B167">
            <v>1927</v>
          </cell>
          <cell r="C167" t="str">
            <v>ДЕЛФИН МАРКЕТ ООО 3</v>
          </cell>
          <cell r="D167">
            <v>8</v>
          </cell>
          <cell r="E167">
            <v>29</v>
          </cell>
        </row>
        <row r="168">
          <cell r="B168">
            <v>1934</v>
          </cell>
          <cell r="C168" t="str">
            <v>ЮНИЛЕВЕР  4</v>
          </cell>
        </row>
        <row r="169">
          <cell r="B169">
            <v>1935</v>
          </cell>
          <cell r="C169" t="str">
            <v>ЮНИЛЕВЕР РУСЬ ООО 5</v>
          </cell>
          <cell r="D169">
            <v>2</v>
          </cell>
          <cell r="E169" t="str">
            <v>17,18,20</v>
          </cell>
        </row>
        <row r="170">
          <cell r="B170">
            <v>1942</v>
          </cell>
          <cell r="C170" t="str">
            <v>ХАЙДЖИН КИНЕТИКС ООО</v>
          </cell>
          <cell r="D170">
            <v>4</v>
          </cell>
          <cell r="E170" t="str">
            <v>26,27,28,29</v>
          </cell>
        </row>
        <row r="171">
          <cell r="B171">
            <v>1948</v>
          </cell>
          <cell r="C171" t="str">
            <v>РУСАЛ-САЯНСКАЯ ФОЛЬГА ООО</v>
          </cell>
          <cell r="D171">
            <v>6</v>
          </cell>
          <cell r="E171">
            <v>26.27</v>
          </cell>
        </row>
        <row r="172">
          <cell r="B172">
            <v>1955</v>
          </cell>
          <cell r="C172" t="str">
            <v>ФОРТА ТРЭЙД ООО</v>
          </cell>
          <cell r="D172">
            <v>14</v>
          </cell>
          <cell r="E172">
            <v>19</v>
          </cell>
        </row>
        <row r="173">
          <cell r="B173">
            <v>1969</v>
          </cell>
          <cell r="C173" t="str">
            <v>ГИГРОВАТА-САНКТ-ПЕТЕРБУРГ ЗАО</v>
          </cell>
          <cell r="D173" t="str">
            <v>4-13</v>
          </cell>
          <cell r="E173">
            <v>27.28</v>
          </cell>
        </row>
        <row r="174">
          <cell r="B174">
            <v>1971</v>
          </cell>
          <cell r="C174" t="str">
            <v>БИ-ЭС КОСМЕТИК ООО</v>
          </cell>
          <cell r="D174">
            <v>4</v>
          </cell>
          <cell r="E174" t="str">
            <v>26,27,28,29</v>
          </cell>
        </row>
        <row r="175">
          <cell r="B175">
            <v>1980</v>
          </cell>
          <cell r="C175" t="str">
            <v>ДАУЭР</v>
          </cell>
          <cell r="D175">
            <v>12</v>
          </cell>
          <cell r="E175">
            <v>27.28</v>
          </cell>
        </row>
        <row r="176">
          <cell r="B176">
            <v>1984</v>
          </cell>
          <cell r="C176" t="str">
            <v>АРГОС-М ООО</v>
          </cell>
          <cell r="D176">
            <v>8</v>
          </cell>
          <cell r="E176">
            <v>29</v>
          </cell>
        </row>
        <row r="177">
          <cell r="B177">
            <v>1994</v>
          </cell>
          <cell r="C177" t="str">
            <v>ЮНИОР-СТИЛЬ ООО</v>
          </cell>
          <cell r="D177">
            <v>13</v>
          </cell>
          <cell r="E177">
            <v>27.28</v>
          </cell>
        </row>
        <row r="178">
          <cell r="B178">
            <v>2008</v>
          </cell>
          <cell r="C178" t="str">
            <v>КСК-СВЕТ М ООО</v>
          </cell>
          <cell r="D178">
            <v>8</v>
          </cell>
          <cell r="E178">
            <v>29</v>
          </cell>
        </row>
        <row r="179">
          <cell r="B179">
            <v>2016</v>
          </cell>
          <cell r="C179" t="str">
            <v>ТРОДАТ XXI ООО</v>
          </cell>
          <cell r="D179">
            <v>9</v>
          </cell>
          <cell r="E179">
            <v>25.26</v>
          </cell>
        </row>
        <row r="180">
          <cell r="B180">
            <v>2038</v>
          </cell>
          <cell r="C180" t="str">
            <v>ТОРГОВЫЙ ДОМ ЭКСМО ООО</v>
          </cell>
          <cell r="D180">
            <v>9</v>
          </cell>
          <cell r="E180">
            <v>25.26</v>
          </cell>
        </row>
        <row r="181">
          <cell r="B181">
            <v>2054</v>
          </cell>
          <cell r="C181" t="str">
            <v>ТОРГОВЫЙ ДОМ ДАЛЬПРОМРЫБА ООO</v>
          </cell>
          <cell r="D181">
            <v>2</v>
          </cell>
          <cell r="E181" t="str">
            <v>17,18,20</v>
          </cell>
        </row>
        <row r="182">
          <cell r="B182">
            <v>2058</v>
          </cell>
          <cell r="C182" t="str">
            <v>ФОНТЕ АКВА ООО</v>
          </cell>
          <cell r="D182">
            <v>5</v>
          </cell>
          <cell r="E182">
            <v>17.18</v>
          </cell>
        </row>
        <row r="183">
          <cell r="B183">
            <v>2060</v>
          </cell>
          <cell r="C183" t="str">
            <v>БИК СНГ ЗАО 2</v>
          </cell>
          <cell r="D183">
            <v>9</v>
          </cell>
          <cell r="E183">
            <v>25.26</v>
          </cell>
        </row>
        <row r="184">
          <cell r="B184">
            <v>2069</v>
          </cell>
          <cell r="C184" t="str">
            <v>РОССИЙСКАЯ ДИСТРИБЬЮЦИЯ ООО</v>
          </cell>
          <cell r="D184" t="str">
            <v>4-6-7</v>
          </cell>
          <cell r="E184">
            <v>26.27</v>
          </cell>
        </row>
        <row r="185">
          <cell r="B185">
            <v>2080</v>
          </cell>
          <cell r="C185" t="str">
            <v>ООО ВК</v>
          </cell>
          <cell r="D185">
            <v>3</v>
          </cell>
          <cell r="E185" t="str">
            <v>18,19,20</v>
          </cell>
        </row>
        <row r="186">
          <cell r="B186">
            <v>2081</v>
          </cell>
          <cell r="C186" t="str">
            <v>НПФ ЭКОПРОМ ЗАО</v>
          </cell>
          <cell r="D186">
            <v>14</v>
          </cell>
          <cell r="E186">
            <v>19</v>
          </cell>
        </row>
        <row r="187">
          <cell r="B187">
            <v>2097</v>
          </cell>
          <cell r="C187" t="str">
            <v>СТУПИНСКИЙ ХИМИЧЕСКИЙ ЗАВОД ЗА</v>
          </cell>
          <cell r="D187">
            <v>6</v>
          </cell>
          <cell r="E187">
            <v>26.27</v>
          </cell>
        </row>
        <row r="188">
          <cell r="B188">
            <v>2103</v>
          </cell>
          <cell r="C188" t="str">
            <v>ООО ПРОДУКТГАРАНТ</v>
          </cell>
          <cell r="D188">
            <v>2</v>
          </cell>
          <cell r="E188" t="str">
            <v>17,18,20</v>
          </cell>
        </row>
        <row r="189">
          <cell r="B189">
            <v>2106</v>
          </cell>
          <cell r="C189" t="str">
            <v>НАТУРАЛЬНЫЕ ПРОДУКТЫ ЗАО 1</v>
          </cell>
          <cell r="D189">
            <v>3</v>
          </cell>
          <cell r="E189" t="str">
            <v>18,19,20</v>
          </cell>
        </row>
        <row r="190">
          <cell r="B190">
            <v>2108</v>
          </cell>
          <cell r="C190" t="str">
            <v>ХИМБЫТКОНТРАСТ ООО</v>
          </cell>
          <cell r="D190">
            <v>6</v>
          </cell>
          <cell r="E190">
            <v>26.27</v>
          </cell>
        </row>
        <row r="191">
          <cell r="B191">
            <v>2110</v>
          </cell>
          <cell r="C191" t="str">
            <v>АЛЬТЭРОС ООО</v>
          </cell>
          <cell r="D191">
            <v>6</v>
          </cell>
          <cell r="E191">
            <v>26.27</v>
          </cell>
        </row>
        <row r="192">
          <cell r="B192">
            <v>2125</v>
          </cell>
          <cell r="C192" t="str">
            <v>AUCHAN INT(SHANGHAI)TRADING</v>
          </cell>
          <cell r="D192">
            <v>7</v>
          </cell>
          <cell r="E192">
            <v>28.29</v>
          </cell>
        </row>
        <row r="193">
          <cell r="B193">
            <v>2129</v>
          </cell>
          <cell r="C193" t="str">
            <v>ЗАО СТД Милавица</v>
          </cell>
          <cell r="D193">
            <v>12</v>
          </cell>
          <cell r="E193">
            <v>27.28</v>
          </cell>
        </row>
        <row r="194">
          <cell r="B194">
            <v>2131</v>
          </cell>
          <cell r="C194" t="str">
            <v>ТОРГОВЫЙ ДОМ НХК ООО</v>
          </cell>
          <cell r="D194" t="str">
            <v>6-8</v>
          </cell>
          <cell r="E194">
            <v>26.29</v>
          </cell>
        </row>
        <row r="195">
          <cell r="B195">
            <v>2137</v>
          </cell>
          <cell r="C195" t="str">
            <v>КОМПАНИЯ ОРИС ООО</v>
          </cell>
          <cell r="D195">
            <v>14</v>
          </cell>
          <cell r="E195">
            <v>19</v>
          </cell>
        </row>
        <row r="196">
          <cell r="B196">
            <v>2144</v>
          </cell>
          <cell r="C196" t="str">
            <v>ДИСТРИБЬЮТОРСКАЯ КОМПАНИЯ АВАЛ</v>
          </cell>
          <cell r="D196" t="str">
            <v>3-4</v>
          </cell>
          <cell r="E196" t="str">
            <v>18,26,27</v>
          </cell>
        </row>
        <row r="197">
          <cell r="B197">
            <v>2148</v>
          </cell>
          <cell r="C197" t="str">
            <v>РУСКЛИМАТ-ЭКО ООО</v>
          </cell>
          <cell r="D197">
            <v>10</v>
          </cell>
          <cell r="E197" t="str">
            <v>24,25,29</v>
          </cell>
        </row>
        <row r="198">
          <cell r="B198">
            <v>2160</v>
          </cell>
          <cell r="C198" t="str">
            <v>АЛЬТЭРОС ООО 2</v>
          </cell>
          <cell r="D198" t="str">
            <v>10-11</v>
          </cell>
          <cell r="E198">
            <v>25</v>
          </cell>
        </row>
        <row r="199">
          <cell r="B199">
            <v>2163</v>
          </cell>
          <cell r="C199" t="str">
            <v>ЮРОП ФУДС ГБ ЗАО</v>
          </cell>
          <cell r="D199">
            <v>2</v>
          </cell>
          <cell r="E199" t="str">
            <v>17,18,20</v>
          </cell>
        </row>
        <row r="200">
          <cell r="B200">
            <v>2165</v>
          </cell>
          <cell r="C200" t="str">
            <v>ДЕВИЛОН-М ООО</v>
          </cell>
          <cell r="D200">
            <v>7</v>
          </cell>
          <cell r="E200">
            <v>28.29</v>
          </cell>
        </row>
        <row r="201">
          <cell r="B201">
            <v>2184</v>
          </cell>
          <cell r="C201" t="str">
            <v>АПЕ СПА ООО</v>
          </cell>
          <cell r="D201">
            <v>8</v>
          </cell>
          <cell r="E201">
            <v>29</v>
          </cell>
        </row>
        <row r="202">
          <cell r="B202">
            <v>2201</v>
          </cell>
          <cell r="C202" t="str">
            <v>ТРИДЕВЯТОЕ ЦАРСТВО ООО</v>
          </cell>
          <cell r="D202">
            <v>7</v>
          </cell>
          <cell r="E202">
            <v>28.29</v>
          </cell>
        </row>
        <row r="203">
          <cell r="B203">
            <v>2209</v>
          </cell>
          <cell r="C203" t="str">
            <v>ТОРГОВАЯ КОМПАНИЯ ТРАФФИК ООО</v>
          </cell>
          <cell r="D203">
            <v>12</v>
          </cell>
          <cell r="E203">
            <v>27.28</v>
          </cell>
        </row>
        <row r="204">
          <cell r="B204">
            <v>2235</v>
          </cell>
          <cell r="C204" t="str">
            <v>АРТ ДИЗАЙН М ООО</v>
          </cell>
          <cell r="D204" t="str">
            <v>8-9</v>
          </cell>
          <cell r="E204">
            <v>25.29</v>
          </cell>
        </row>
        <row r="205">
          <cell r="B205">
            <v>2240</v>
          </cell>
          <cell r="C205" t="str">
            <v>МЕТРИКА ООО</v>
          </cell>
          <cell r="D205">
            <v>9</v>
          </cell>
          <cell r="E205">
            <v>25.26</v>
          </cell>
        </row>
        <row r="206">
          <cell r="B206">
            <v>2245</v>
          </cell>
          <cell r="C206" t="str">
            <v>НПО ТВЕРСКОЙ ПРОЕКТ OOO</v>
          </cell>
          <cell r="D206">
            <v>7</v>
          </cell>
          <cell r="E206">
            <v>28.29</v>
          </cell>
        </row>
        <row r="207">
          <cell r="B207">
            <v>2252</v>
          </cell>
          <cell r="C207" t="str">
            <v>ФАБРИКА АРИЕЛЬ ООО</v>
          </cell>
          <cell r="D207">
            <v>7</v>
          </cell>
          <cell r="E207">
            <v>28.29</v>
          </cell>
        </row>
        <row r="208">
          <cell r="B208">
            <v>2253</v>
          </cell>
          <cell r="C208" t="str">
            <v>ТОРГОВЫЕ ДОМА НЕВИС ЗАО</v>
          </cell>
          <cell r="D208">
            <v>7</v>
          </cell>
          <cell r="E208">
            <v>28.29</v>
          </cell>
        </row>
        <row r="209">
          <cell r="B209">
            <v>2256</v>
          </cell>
          <cell r="C209" t="str">
            <v>РЕМЕКО-М ООО</v>
          </cell>
          <cell r="D209">
            <v>7</v>
          </cell>
          <cell r="E209">
            <v>28.29</v>
          </cell>
        </row>
        <row r="210">
          <cell r="B210">
            <v>2289</v>
          </cell>
          <cell r="C210" t="str">
            <v>ВАЛГА ООО</v>
          </cell>
          <cell r="D210" t="str">
            <v>9-12</v>
          </cell>
          <cell r="E210">
            <v>26.27</v>
          </cell>
        </row>
        <row r="211">
          <cell r="B211">
            <v>2297</v>
          </cell>
          <cell r="C211" t="str">
            <v>МАЛЫШЕВ ИВАН ВЛАДИМИРОВИЧ ИП</v>
          </cell>
          <cell r="D211">
            <v>12</v>
          </cell>
          <cell r="E211">
            <v>27.28</v>
          </cell>
        </row>
        <row r="212">
          <cell r="B212">
            <v>2300</v>
          </cell>
          <cell r="C212" t="str">
            <v>ТК РОСТ XXI ООО</v>
          </cell>
          <cell r="D212" t="str">
            <v>4-6</v>
          </cell>
          <cell r="E212">
            <v>26.27</v>
          </cell>
        </row>
        <row r="213">
          <cell r="B213">
            <v>2303</v>
          </cell>
          <cell r="C213" t="str">
            <v>ПЕРВОЕ РЕШЕНИЕ ООО</v>
          </cell>
          <cell r="D213" t="str">
            <v>4-13</v>
          </cell>
          <cell r="E213">
            <v>27.28</v>
          </cell>
        </row>
        <row r="214">
          <cell r="B214">
            <v>2309</v>
          </cell>
          <cell r="C214" t="str">
            <v>АЛФАМА-ХХI ООО</v>
          </cell>
          <cell r="D214">
            <v>8</v>
          </cell>
          <cell r="E214">
            <v>29</v>
          </cell>
        </row>
        <row r="215">
          <cell r="B215">
            <v>2324</v>
          </cell>
          <cell r="C215" t="str">
            <v>КОМПАНИЯ Ю.КЕЙ ООО 2</v>
          </cell>
          <cell r="D215">
            <v>7</v>
          </cell>
          <cell r="E215">
            <v>28.29</v>
          </cell>
        </row>
        <row r="216">
          <cell r="B216">
            <v>2325</v>
          </cell>
          <cell r="C216" t="str">
            <v>МНПП ФАРТ ЗАО 2</v>
          </cell>
          <cell r="D216">
            <v>7</v>
          </cell>
          <cell r="E216">
            <v>28.29</v>
          </cell>
        </row>
        <row r="217">
          <cell r="B217">
            <v>2333</v>
          </cell>
          <cell r="C217" t="str">
            <v>ДЗЕРЖИНСКАЯ ШВЕЙНАЯ ФАБРИКА ЭЛ</v>
          </cell>
          <cell r="D217">
            <v>12</v>
          </cell>
          <cell r="E217">
            <v>27.28</v>
          </cell>
        </row>
        <row r="218">
          <cell r="B218">
            <v>2335</v>
          </cell>
          <cell r="C218" t="str">
            <v>ЛЕГО ООО</v>
          </cell>
          <cell r="D218">
            <v>7</v>
          </cell>
          <cell r="E218">
            <v>28.29</v>
          </cell>
        </row>
        <row r="219">
          <cell r="B219">
            <v>2345</v>
          </cell>
          <cell r="C219" t="str">
            <v>ГИГРОВАТА-САНКТ-ПЕТЕРБУРГ ЗАО2</v>
          </cell>
          <cell r="D219">
            <v>4</v>
          </cell>
          <cell r="E219" t="str">
            <v>26,27,28,29</v>
          </cell>
        </row>
        <row r="220">
          <cell r="B220">
            <v>2353</v>
          </cell>
          <cell r="C220" t="str">
            <v>АНГЕЛ ООО</v>
          </cell>
          <cell r="D220" t="str">
            <v>7-12-13</v>
          </cell>
          <cell r="E220">
            <v>27.28</v>
          </cell>
        </row>
        <row r="221">
          <cell r="B221">
            <v>2358</v>
          </cell>
          <cell r="C221" t="str">
            <v>ООО "АКОС ТЭКС"</v>
          </cell>
          <cell r="D221" t="str">
            <v>12-13</v>
          </cell>
          <cell r="E221">
            <v>27.28</v>
          </cell>
        </row>
        <row r="222">
          <cell r="B222">
            <v>2360</v>
          </cell>
          <cell r="C222" t="str">
            <v>ОРЕХПРОМ ЗАО</v>
          </cell>
          <cell r="D222">
            <v>1</v>
          </cell>
          <cell r="E222">
            <v>18.190000000000001</v>
          </cell>
        </row>
        <row r="223">
          <cell r="B223">
            <v>2367</v>
          </cell>
          <cell r="C223" t="str">
            <v>ТИМСОН ООО</v>
          </cell>
          <cell r="D223">
            <v>6</v>
          </cell>
          <cell r="E223">
            <v>26.27</v>
          </cell>
        </row>
        <row r="224">
          <cell r="B224">
            <v>2381</v>
          </cell>
          <cell r="C224" t="str">
            <v>ТПГ ПОЛИС-ХХI ВЕК ЗАО</v>
          </cell>
          <cell r="D224">
            <v>3</v>
          </cell>
          <cell r="E224" t="str">
            <v>18,19,20</v>
          </cell>
        </row>
        <row r="225">
          <cell r="B225">
            <v>2390</v>
          </cell>
          <cell r="C225" t="str">
            <v>НХК-СЕВЕР ЗАО</v>
          </cell>
          <cell r="D225">
            <v>8</v>
          </cell>
          <cell r="E225">
            <v>29</v>
          </cell>
        </row>
        <row r="226">
          <cell r="B226">
            <v>2406</v>
          </cell>
          <cell r="C226" t="str">
            <v>ЭЛИС ООО</v>
          </cell>
          <cell r="D226" t="str">
            <v>7-8</v>
          </cell>
          <cell r="E226">
            <v>29</v>
          </cell>
        </row>
        <row r="227">
          <cell r="B227">
            <v>2412</v>
          </cell>
          <cell r="C227" t="str">
            <v>ПРЕМЬЕР-ИГРУШКА ООО</v>
          </cell>
          <cell r="D227" t="str">
            <v>7-12</v>
          </cell>
          <cell r="E227">
            <v>28</v>
          </cell>
        </row>
        <row r="228">
          <cell r="B228">
            <v>2449</v>
          </cell>
          <cell r="C228" t="str">
            <v>АКВАСИСТЕМЫ МТ ООО</v>
          </cell>
          <cell r="D228">
            <v>8</v>
          </cell>
          <cell r="E228">
            <v>29</v>
          </cell>
        </row>
        <row r="229">
          <cell r="B229">
            <v>2450</v>
          </cell>
          <cell r="C229" t="str">
            <v>ООО "Торговый Дом "ДАРГЕЗ""</v>
          </cell>
          <cell r="D229">
            <v>8</v>
          </cell>
          <cell r="E229">
            <v>29</v>
          </cell>
        </row>
        <row r="230">
          <cell r="B230">
            <v>2455</v>
          </cell>
          <cell r="C230" t="str">
            <v>ООО "Комацо"</v>
          </cell>
          <cell r="D230" t="str">
            <v>12-13</v>
          </cell>
          <cell r="E230">
            <v>27.28</v>
          </cell>
        </row>
        <row r="231">
          <cell r="B231">
            <v>2466</v>
          </cell>
          <cell r="C231" t="str">
            <v>СОБКО И КО ООО</v>
          </cell>
          <cell r="D231">
            <v>4</v>
          </cell>
          <cell r="E231" t="str">
            <v>26,27,28,29</v>
          </cell>
        </row>
        <row r="232">
          <cell r="B232">
            <v>2469</v>
          </cell>
          <cell r="C232" t="str">
            <v>ОАО Гамма</v>
          </cell>
          <cell r="D232">
            <v>9</v>
          </cell>
          <cell r="E232">
            <v>25.26</v>
          </cell>
        </row>
        <row r="233">
          <cell r="B233">
            <v>2477</v>
          </cell>
          <cell r="C233">
            <v>0</v>
          </cell>
          <cell r="D233">
            <v>7</v>
          </cell>
          <cell r="E233">
            <v>28.29</v>
          </cell>
        </row>
        <row r="234">
          <cell r="B234">
            <v>2481</v>
          </cell>
          <cell r="C234">
            <v>0</v>
          </cell>
          <cell r="D234">
            <v>6</v>
          </cell>
          <cell r="E234">
            <v>26.27</v>
          </cell>
        </row>
        <row r="235">
          <cell r="B235">
            <v>2502</v>
          </cell>
          <cell r="C235" t="str">
            <v>ФИРМА ММС ЗАО</v>
          </cell>
          <cell r="D235">
            <v>11</v>
          </cell>
          <cell r="E235">
            <v>25.26</v>
          </cell>
        </row>
        <row r="236">
          <cell r="B236">
            <v>2509</v>
          </cell>
          <cell r="C236" t="str">
            <v>ПХК АЛАБИНО ООО</v>
          </cell>
          <cell r="D236">
            <v>6</v>
          </cell>
          <cell r="E236">
            <v>26.27</v>
          </cell>
        </row>
        <row r="237">
          <cell r="B237">
            <v>2514</v>
          </cell>
          <cell r="C237" t="str">
            <v>БАЙЕРСДОРФ ООО</v>
          </cell>
          <cell r="D237">
            <v>4</v>
          </cell>
          <cell r="E237" t="str">
            <v>26,27,28,29</v>
          </cell>
        </row>
        <row r="238">
          <cell r="B238">
            <v>2520</v>
          </cell>
          <cell r="C238" t="str">
            <v>ООО «ПК Петротекс»</v>
          </cell>
          <cell r="D238">
            <v>12</v>
          </cell>
          <cell r="E238">
            <v>27.28</v>
          </cell>
        </row>
        <row r="239">
          <cell r="B239">
            <v>2531</v>
          </cell>
          <cell r="C239" t="str">
            <v>ДИАЛАНТА ООО</v>
          </cell>
          <cell r="D239" t="str">
            <v>12-13</v>
          </cell>
          <cell r="E239">
            <v>27.28</v>
          </cell>
        </row>
        <row r="240">
          <cell r="B240">
            <v>2537</v>
          </cell>
          <cell r="C240" t="str">
            <v>СТАММ ООО</v>
          </cell>
          <cell r="D240">
            <v>9</v>
          </cell>
          <cell r="E240">
            <v>25.26</v>
          </cell>
        </row>
        <row r="241">
          <cell r="B241">
            <v>2538</v>
          </cell>
          <cell r="C241" t="str">
            <v>СЕЛИГЕР-ХОЛДИНГ ЗАО</v>
          </cell>
          <cell r="D241">
            <v>7</v>
          </cell>
          <cell r="E241">
            <v>28.29</v>
          </cell>
        </row>
        <row r="242">
          <cell r="B242">
            <v>2554</v>
          </cell>
          <cell r="C242" t="str">
            <v>"ИТЛВ" ООО</v>
          </cell>
          <cell r="D242" t="str">
            <v>2-3</v>
          </cell>
          <cell r="E242" t="str">
            <v>18, 20</v>
          </cell>
        </row>
        <row r="243">
          <cell r="B243">
            <v>2561</v>
          </cell>
          <cell r="C243" t="str">
            <v>БИЗНЕС-ПРО ООО</v>
          </cell>
          <cell r="D243">
            <v>8</v>
          </cell>
          <cell r="E243">
            <v>29</v>
          </cell>
        </row>
        <row r="244">
          <cell r="B244">
            <v>2570</v>
          </cell>
          <cell r="C244" t="str">
            <v>БОГОРОДСКАЯ ТРАПЕЗА ЗАО</v>
          </cell>
          <cell r="D244">
            <v>2</v>
          </cell>
          <cell r="E244" t="str">
            <v>17,18,20</v>
          </cell>
        </row>
        <row r="245">
          <cell r="B245">
            <v>2571</v>
          </cell>
          <cell r="C245" t="str">
            <v>ЮКОН ООО</v>
          </cell>
          <cell r="D245" t="str">
            <v>12-13</v>
          </cell>
          <cell r="E245">
            <v>27.28</v>
          </cell>
        </row>
        <row r="246">
          <cell r="B246">
            <v>2589</v>
          </cell>
          <cell r="C246" t="str">
            <v>ПЕПСИКО ХОЛДИНГС ООО  2</v>
          </cell>
          <cell r="D246">
            <v>3</v>
          </cell>
          <cell r="E246" t="str">
            <v>18,19,20</v>
          </cell>
        </row>
        <row r="247">
          <cell r="B247">
            <v>2598</v>
          </cell>
          <cell r="C247" t="str">
            <v>ООО КОМПАНИЯ МИР ДЕТСТВА 3</v>
          </cell>
          <cell r="D247">
            <v>13</v>
          </cell>
          <cell r="E247">
            <v>27.28</v>
          </cell>
        </row>
        <row r="248">
          <cell r="B248">
            <v>2600</v>
          </cell>
          <cell r="C248" t="str">
            <v>МИР ЗАКОЛОК ООО</v>
          </cell>
          <cell r="D248">
            <v>4</v>
          </cell>
          <cell r="E248" t="str">
            <v>26,27,28,29</v>
          </cell>
        </row>
        <row r="249">
          <cell r="B249">
            <v>2616</v>
          </cell>
          <cell r="C249" t="str">
            <v>МАСПЕКС-ВОСТОК ООО</v>
          </cell>
          <cell r="D249" t="str">
            <v>3-5</v>
          </cell>
          <cell r="E249">
            <v>18</v>
          </cell>
        </row>
        <row r="250">
          <cell r="B250">
            <v>2620</v>
          </cell>
          <cell r="C250" t="str">
            <v>РЕГЕНТ-ОФИС ООО</v>
          </cell>
          <cell r="D250">
            <v>9</v>
          </cell>
          <cell r="E250">
            <v>25.26</v>
          </cell>
        </row>
        <row r="251">
          <cell r="B251">
            <v>2639</v>
          </cell>
          <cell r="C251" t="str">
            <v>КОНДИТЕРСКИЙ ДОМ ПЕНЗЕНСКИЙ 2</v>
          </cell>
          <cell r="D251">
            <v>3</v>
          </cell>
          <cell r="E251" t="str">
            <v>18,19,20</v>
          </cell>
        </row>
        <row r="252">
          <cell r="B252">
            <v>2641</v>
          </cell>
          <cell r="C252" t="str">
            <v>ПИВОВАРЕННАЯ КОМПАНИЯ БАЛТИКА</v>
          </cell>
          <cell r="D252">
            <v>5</v>
          </cell>
          <cell r="E252">
            <v>17.18</v>
          </cell>
        </row>
        <row r="253">
          <cell r="B253">
            <v>2648</v>
          </cell>
          <cell r="C253" t="str">
            <v>ЭЛЬД-КОСМЕТИК ООО</v>
          </cell>
          <cell r="D253">
            <v>4</v>
          </cell>
          <cell r="E253" t="str">
            <v>26,27,28,29</v>
          </cell>
        </row>
        <row r="254">
          <cell r="B254">
            <v>2651</v>
          </cell>
          <cell r="C254" t="str">
            <v>ЭКОГРУПП ООО</v>
          </cell>
          <cell r="D254">
            <v>8</v>
          </cell>
          <cell r="E254">
            <v>29</v>
          </cell>
        </row>
        <row r="255">
          <cell r="B255">
            <v>2667</v>
          </cell>
          <cell r="C255" t="str">
            <v>СВЕТПРОМЪ ООО</v>
          </cell>
          <cell r="D255">
            <v>8</v>
          </cell>
          <cell r="E255">
            <v>29</v>
          </cell>
        </row>
        <row r="256">
          <cell r="B256">
            <v>2681</v>
          </cell>
          <cell r="C256" t="str">
            <v>БЕЛЛА ВОСТОК ООО</v>
          </cell>
          <cell r="D256" t="str">
            <v>4-6-13</v>
          </cell>
          <cell r="E256">
            <v>27</v>
          </cell>
        </row>
        <row r="257">
          <cell r="B257">
            <v>2686</v>
          </cell>
          <cell r="C257" t="str">
            <v>КОМПАНИЯ ЭЛЬДАТРАНС ООО</v>
          </cell>
          <cell r="D257">
            <v>11</v>
          </cell>
          <cell r="E257">
            <v>25.26</v>
          </cell>
        </row>
        <row r="258">
          <cell r="B258">
            <v>2687</v>
          </cell>
          <cell r="C258" t="str">
            <v>АВАНТА ТРЕЙДИНГ ООО</v>
          </cell>
          <cell r="D258" t="str">
            <v>4-13</v>
          </cell>
          <cell r="E258">
            <v>27.28</v>
          </cell>
        </row>
        <row r="259">
          <cell r="B259">
            <v>2690</v>
          </cell>
          <cell r="C259" t="str">
            <v>НУТРИЦИЯ ООО</v>
          </cell>
          <cell r="D259">
            <v>13</v>
          </cell>
          <cell r="E259">
            <v>27.28</v>
          </cell>
        </row>
        <row r="260">
          <cell r="B260">
            <v>2691</v>
          </cell>
          <cell r="C260" t="str">
            <v>АЛЬТАИР СТАЙЛ ООО</v>
          </cell>
          <cell r="D260">
            <v>7</v>
          </cell>
          <cell r="E260">
            <v>28.29</v>
          </cell>
        </row>
        <row r="261">
          <cell r="B261">
            <v>2696</v>
          </cell>
          <cell r="C261" t="str">
            <v>О`ГРЭ ООО</v>
          </cell>
          <cell r="D261">
            <v>5</v>
          </cell>
          <cell r="E261">
            <v>17.18</v>
          </cell>
        </row>
        <row r="262">
          <cell r="B262">
            <v>2700</v>
          </cell>
          <cell r="C262" t="str">
            <v>ООО "Кошарель"</v>
          </cell>
          <cell r="D262" t="str">
            <v>12-13</v>
          </cell>
          <cell r="E262">
            <v>27.28</v>
          </cell>
        </row>
        <row r="263">
          <cell r="B263">
            <v>2704</v>
          </cell>
          <cell r="C263" t="str">
            <v>ПАРМАЛАТ МК ООО 2</v>
          </cell>
          <cell r="D263" t="str">
            <v>1-2-5</v>
          </cell>
          <cell r="E263">
            <v>18.190000000000001</v>
          </cell>
        </row>
        <row r="264">
          <cell r="B264">
            <v>2709</v>
          </cell>
          <cell r="C264" t="str">
            <v>СПЛАТ-КОСМЕТИКА ООО</v>
          </cell>
          <cell r="D264">
            <v>4</v>
          </cell>
          <cell r="E264" t="str">
            <v>26,27,28,29</v>
          </cell>
        </row>
        <row r="265">
          <cell r="B265">
            <v>2725</v>
          </cell>
          <cell r="C265" t="str">
            <v>ДИАДАР ЗАО</v>
          </cell>
          <cell r="D265">
            <v>3</v>
          </cell>
          <cell r="E265" t="str">
            <v>18,19,20</v>
          </cell>
        </row>
        <row r="266">
          <cell r="B266">
            <v>2733</v>
          </cell>
          <cell r="C266" t="str">
            <v>ГЕО-ТРЕЙД ООО</v>
          </cell>
          <cell r="D266">
            <v>9</v>
          </cell>
          <cell r="E266">
            <v>25.26</v>
          </cell>
        </row>
        <row r="267">
          <cell r="B267">
            <v>2741</v>
          </cell>
          <cell r="C267" t="str">
            <v xml:space="preserve">ОБЪЕДИНЕННЫЕ КОНДИТЕРЫ </v>
          </cell>
          <cell r="D267" t="str">
            <v>1-3</v>
          </cell>
          <cell r="E267">
            <v>18.190000000000001</v>
          </cell>
        </row>
        <row r="268">
          <cell r="B268">
            <v>2746</v>
          </cell>
          <cell r="C268" t="str">
            <v>ТК ЧИСТЫЙ ДОМ ООО</v>
          </cell>
          <cell r="D268" t="str">
            <v>6-8</v>
          </cell>
          <cell r="E268">
            <v>26.29</v>
          </cell>
        </row>
        <row r="269">
          <cell r="B269">
            <v>2750</v>
          </cell>
          <cell r="C269" t="str">
            <v>ГЛАВПРОДУКТ-ТОРГ ООО</v>
          </cell>
          <cell r="D269">
            <v>2</v>
          </cell>
          <cell r="E269" t="str">
            <v>17,18,20</v>
          </cell>
        </row>
        <row r="270">
          <cell r="B270">
            <v>2753</v>
          </cell>
          <cell r="C270" t="str">
            <v>ЗАО "СПАРТА"</v>
          </cell>
          <cell r="D270" t="str">
            <v>7-12</v>
          </cell>
          <cell r="E270">
            <v>28</v>
          </cell>
        </row>
        <row r="271">
          <cell r="B271">
            <v>2773</v>
          </cell>
          <cell r="C271" t="str">
            <v>КОМПАНИЯ БИДЖИ ООО</v>
          </cell>
          <cell r="D271">
            <v>9</v>
          </cell>
          <cell r="E271">
            <v>25.26</v>
          </cell>
        </row>
        <row r="272">
          <cell r="B272">
            <v>2779</v>
          </cell>
          <cell r="C272" t="str">
            <v>ИЗУМРУД-ТОРГ ООО</v>
          </cell>
          <cell r="D272" t="str">
            <v>12-13</v>
          </cell>
          <cell r="E272">
            <v>27.28</v>
          </cell>
        </row>
        <row r="273">
          <cell r="B273">
            <v>2797</v>
          </cell>
          <cell r="C273" t="str">
            <v>БРАУ СЕРВИС ООО</v>
          </cell>
          <cell r="D273">
            <v>5</v>
          </cell>
          <cell r="E273">
            <v>17.18</v>
          </cell>
        </row>
        <row r="274">
          <cell r="B274">
            <v>2799</v>
          </cell>
          <cell r="C274" t="str">
            <v>ППК ООО 2</v>
          </cell>
          <cell r="D274">
            <v>2</v>
          </cell>
          <cell r="E274" t="str">
            <v>17,18,20</v>
          </cell>
        </row>
        <row r="275">
          <cell r="B275">
            <v>2801</v>
          </cell>
          <cell r="C275" t="str">
            <v>ТД ПРЯНИЧНЫЙ КРАЙ ООО</v>
          </cell>
          <cell r="D275">
            <v>3</v>
          </cell>
          <cell r="E275" t="str">
            <v>18,19,20</v>
          </cell>
        </row>
        <row r="276">
          <cell r="B276">
            <v>2805</v>
          </cell>
          <cell r="C276" t="str">
            <v>АЛЕКСИНСКИЙ ХЛЕБОКОМБИНАТ ЗАО</v>
          </cell>
          <cell r="D276">
            <v>3</v>
          </cell>
          <cell r="E276" t="str">
            <v>18,19,20</v>
          </cell>
        </row>
        <row r="277">
          <cell r="B277">
            <v>2813</v>
          </cell>
          <cell r="C277" t="str">
            <v>АКВАФОР ЛАЙН ООО</v>
          </cell>
          <cell r="D277">
            <v>8</v>
          </cell>
          <cell r="E277">
            <v>29</v>
          </cell>
        </row>
        <row r="278">
          <cell r="B278">
            <v>2838</v>
          </cell>
          <cell r="C278" t="str">
            <v>ТОРГОВЫЙ ДОМ ТЕХПРОЕКТ ЗАО 2</v>
          </cell>
          <cell r="D278" t="str">
            <v>4-6-8</v>
          </cell>
          <cell r="E278" t="str">
            <v>29,26,27</v>
          </cell>
        </row>
        <row r="279">
          <cell r="B279">
            <v>2842</v>
          </cell>
          <cell r="C279" t="str">
            <v>ЕЛАБУГА УКУПРПЛАСТ ООО</v>
          </cell>
          <cell r="D279" t="str">
            <v>4-8</v>
          </cell>
          <cell r="E279">
            <v>29</v>
          </cell>
        </row>
        <row r="280">
          <cell r="B280">
            <v>2855</v>
          </cell>
          <cell r="C280" t="str">
            <v>ФИЛИАЛ ЗАО УМКА-ФАМКЭР 3</v>
          </cell>
          <cell r="D280">
            <v>13</v>
          </cell>
          <cell r="E280">
            <v>27.28</v>
          </cell>
        </row>
        <row r="281">
          <cell r="B281">
            <v>2869</v>
          </cell>
          <cell r="C281" t="str">
            <v>ТОРГОВЫЙ ДОМ ТЕХПРОЕКТ ЗАО 3</v>
          </cell>
          <cell r="D281">
            <v>8</v>
          </cell>
          <cell r="E281">
            <v>29</v>
          </cell>
        </row>
        <row r="282">
          <cell r="B282">
            <v>2880</v>
          </cell>
          <cell r="C282" t="str">
            <v>ФУДСЕРВИС ООО</v>
          </cell>
          <cell r="D282" t="str">
            <v>2-3</v>
          </cell>
          <cell r="E282" t="str">
            <v>18, 20</v>
          </cell>
        </row>
        <row r="283">
          <cell r="B283">
            <v>2884</v>
          </cell>
          <cell r="C283" t="str">
            <v>ДФРУС ООО</v>
          </cell>
          <cell r="D283">
            <v>12</v>
          </cell>
          <cell r="E283">
            <v>27.28</v>
          </cell>
        </row>
        <row r="284">
          <cell r="B284">
            <v>2888</v>
          </cell>
          <cell r="C284" t="str">
            <v>МАРТ-РЕГИОН ООО</v>
          </cell>
          <cell r="D284">
            <v>8</v>
          </cell>
          <cell r="E284">
            <v>29</v>
          </cell>
        </row>
        <row r="285">
          <cell r="B285">
            <v>2900</v>
          </cell>
          <cell r="C285" t="str">
            <v>ТОРГОВЫЙ ДОМ ЮНИТОП ООО</v>
          </cell>
          <cell r="D285">
            <v>4</v>
          </cell>
          <cell r="E285" t="str">
            <v>26,27,28,29</v>
          </cell>
        </row>
        <row r="286">
          <cell r="B286">
            <v>2901</v>
          </cell>
          <cell r="C286" t="str">
            <v>ООО АВАНГАРД</v>
          </cell>
          <cell r="D286" t="str">
            <v>6-8</v>
          </cell>
          <cell r="E286">
            <v>26.29</v>
          </cell>
        </row>
        <row r="287">
          <cell r="B287">
            <v>2914</v>
          </cell>
          <cell r="C287" t="str">
            <v>ООО Ларотекс</v>
          </cell>
          <cell r="D287" t="str">
            <v>12-13</v>
          </cell>
          <cell r="E287">
            <v>27.28</v>
          </cell>
        </row>
        <row r="288">
          <cell r="B288">
            <v>2923</v>
          </cell>
          <cell r="C288" t="str">
            <v>КЖК ВОСТОК ООО</v>
          </cell>
          <cell r="D288">
            <v>2</v>
          </cell>
          <cell r="E288" t="str">
            <v>17,18,20</v>
          </cell>
        </row>
        <row r="289">
          <cell r="B289">
            <v>2926</v>
          </cell>
          <cell r="C289" t="str">
            <v>ТТД ООО 3</v>
          </cell>
          <cell r="D289">
            <v>4</v>
          </cell>
          <cell r="E289" t="str">
            <v>26,27,28,29</v>
          </cell>
        </row>
        <row r="290">
          <cell r="B290">
            <v>2930</v>
          </cell>
          <cell r="C290" t="str">
            <v>ООО АВАНГАРД 2</v>
          </cell>
          <cell r="D290" t="str">
            <v>6-8-11-13</v>
          </cell>
          <cell r="E290">
            <v>27</v>
          </cell>
        </row>
        <row r="291">
          <cell r="B291">
            <v>2931</v>
          </cell>
          <cell r="C291" t="str">
            <v>ЗЕТЭЛ ООО</v>
          </cell>
          <cell r="D291" t="str">
            <v>6-13</v>
          </cell>
          <cell r="E291">
            <v>27</v>
          </cell>
        </row>
        <row r="292">
          <cell r="B292">
            <v>2939</v>
          </cell>
          <cell r="C292" t="str">
            <v>ПАЛАДА ООО</v>
          </cell>
          <cell r="D292">
            <v>12</v>
          </cell>
          <cell r="E292">
            <v>27.28</v>
          </cell>
        </row>
        <row r="293">
          <cell r="B293">
            <v>2945</v>
          </cell>
          <cell r="C293" t="str">
            <v>ПТМ ЗАО</v>
          </cell>
          <cell r="D293" t="str">
            <v>12-13</v>
          </cell>
          <cell r="E293">
            <v>27.28</v>
          </cell>
        </row>
        <row r="294">
          <cell r="B294">
            <v>2946</v>
          </cell>
          <cell r="C294" t="str">
            <v>СОДРУЖЕСТВО-М ООО</v>
          </cell>
          <cell r="D294" t="str">
            <v>8-10</v>
          </cell>
          <cell r="E294">
            <v>29</v>
          </cell>
        </row>
        <row r="295">
          <cell r="B295">
            <v>2947</v>
          </cell>
          <cell r="C295" t="str">
            <v>ТОРГОВЫЙ ДОМ МАНХЭТТЕН-М ООО</v>
          </cell>
          <cell r="D295" t="str">
            <v>1-3</v>
          </cell>
          <cell r="E295">
            <v>18.190000000000001</v>
          </cell>
        </row>
        <row r="296">
          <cell r="B296">
            <v>2955</v>
          </cell>
          <cell r="C296" t="str">
            <v>КВЕТА ООО 2</v>
          </cell>
          <cell r="D296" t="str">
            <v>4-13</v>
          </cell>
          <cell r="E296">
            <v>27.28</v>
          </cell>
        </row>
        <row r="297">
          <cell r="B297">
            <v>2957</v>
          </cell>
          <cell r="C297" t="str">
            <v>ВИЛИНА ООО</v>
          </cell>
          <cell r="D297">
            <v>8</v>
          </cell>
          <cell r="E297">
            <v>29</v>
          </cell>
        </row>
        <row r="298">
          <cell r="B298">
            <v>2962</v>
          </cell>
          <cell r="C298" t="str">
            <v>ООО АЛЬФА-ТИМ</v>
          </cell>
          <cell r="D298">
            <v>3</v>
          </cell>
          <cell r="E298" t="str">
            <v>18,19,20</v>
          </cell>
        </row>
        <row r="299">
          <cell r="B299">
            <v>2971</v>
          </cell>
          <cell r="C299" t="str">
            <v>КОМПАНИЯ АРНЕСТ ОАО</v>
          </cell>
          <cell r="D299" t="str">
            <v>4-6-13</v>
          </cell>
          <cell r="E299">
            <v>27</v>
          </cell>
        </row>
        <row r="300">
          <cell r="B300">
            <v>2972</v>
          </cell>
          <cell r="C300" t="str">
            <v>ПКК ВЕСНА ОАО</v>
          </cell>
          <cell r="D300" t="str">
            <v>4-13</v>
          </cell>
          <cell r="E300">
            <v>27.28</v>
          </cell>
        </row>
        <row r="301">
          <cell r="B301">
            <v>2977</v>
          </cell>
          <cell r="C301" t="str">
            <v>ВЕГА-МАКС,КО ООО</v>
          </cell>
          <cell r="D301">
            <v>7</v>
          </cell>
          <cell r="E301">
            <v>28.29</v>
          </cell>
        </row>
        <row r="302">
          <cell r="B302">
            <v>2986</v>
          </cell>
          <cell r="C302" t="str">
            <v>ПОЛИМЕРБЫТ ОАО</v>
          </cell>
          <cell r="D302" t="str">
            <v>7-8-10-13</v>
          </cell>
          <cell r="E302">
            <v>29</v>
          </cell>
        </row>
        <row r="303">
          <cell r="B303">
            <v>2989</v>
          </cell>
          <cell r="C303" t="str">
            <v>ЮРГОН ООО</v>
          </cell>
          <cell r="D303" t="str">
            <v>4-13</v>
          </cell>
          <cell r="E303">
            <v>27.28</v>
          </cell>
        </row>
        <row r="304">
          <cell r="B304">
            <v>2993</v>
          </cell>
          <cell r="C304" t="str">
            <v>ТОРГОВАЯ КОМПАНИЯ Ю.ЭС.Т.П.ООО</v>
          </cell>
          <cell r="D304">
            <v>2</v>
          </cell>
          <cell r="E304" t="str">
            <v>17,18,20</v>
          </cell>
        </row>
        <row r="305">
          <cell r="B305">
            <v>3001</v>
          </cell>
          <cell r="C305" t="str">
            <v>КОМПАНИЯ ЛЮКС-ВЕРСИЯ ООО</v>
          </cell>
          <cell r="D305" t="str">
            <v>1-3</v>
          </cell>
          <cell r="E305">
            <v>18.190000000000001</v>
          </cell>
        </row>
        <row r="306">
          <cell r="B306">
            <v>3002</v>
          </cell>
          <cell r="C306" t="str">
            <v>ГРУППА СЕБ-ВОСТОК ЗАО 2</v>
          </cell>
          <cell r="D306">
            <v>10</v>
          </cell>
          <cell r="E306" t="str">
            <v>24,25,29</v>
          </cell>
        </row>
        <row r="307">
          <cell r="B307">
            <v>3008</v>
          </cell>
          <cell r="C307" t="str">
            <v>ИГРУС ООО</v>
          </cell>
          <cell r="D307">
            <v>7</v>
          </cell>
          <cell r="E307">
            <v>28.29</v>
          </cell>
        </row>
        <row r="308">
          <cell r="B308">
            <v>3014</v>
          </cell>
          <cell r="C308" t="str">
            <v>ОК СОЮЗКОНСЕРВМОЛОКО ООО</v>
          </cell>
          <cell r="D308">
            <v>3</v>
          </cell>
          <cell r="E308" t="str">
            <v>18,19,20</v>
          </cell>
        </row>
        <row r="309">
          <cell r="B309">
            <v>3026</v>
          </cell>
          <cell r="C309" t="str">
            <v>ТД ПОЛОТНЯНЫЙ ЗАВОД ООО</v>
          </cell>
          <cell r="D309">
            <v>9</v>
          </cell>
          <cell r="E309">
            <v>25.26</v>
          </cell>
        </row>
        <row r="310">
          <cell r="B310">
            <v>3038</v>
          </cell>
          <cell r="C310" t="str">
            <v>ЭЛЕКТРОННЫЕ СИСТЕМЫ АЛКОТЕЛ ЗА</v>
          </cell>
          <cell r="D310">
            <v>11</v>
          </cell>
          <cell r="E310">
            <v>25.26</v>
          </cell>
        </row>
        <row r="311">
          <cell r="B311">
            <v>3043</v>
          </cell>
          <cell r="C311" t="str">
            <v>ЕВРОХИМ ООО</v>
          </cell>
          <cell r="D311" t="str">
            <v>6-8-10</v>
          </cell>
          <cell r="E311">
            <v>29</v>
          </cell>
        </row>
        <row r="312">
          <cell r="B312">
            <v>3051</v>
          </cell>
          <cell r="C312" t="str">
            <v>ИНТЕРДИЗАЙН ООО</v>
          </cell>
          <cell r="D312">
            <v>7</v>
          </cell>
          <cell r="E312">
            <v>28.29</v>
          </cell>
        </row>
        <row r="313">
          <cell r="B313">
            <v>3052</v>
          </cell>
          <cell r="C313" t="str">
            <v>ТД НМЖК ЗАО</v>
          </cell>
          <cell r="D313" t="str">
            <v>4-13</v>
          </cell>
          <cell r="E313">
            <v>27.28</v>
          </cell>
        </row>
        <row r="314">
          <cell r="B314">
            <v>3059</v>
          </cell>
          <cell r="C314" t="str">
            <v>ООО ЭЛЛАДА И К 2</v>
          </cell>
          <cell r="D314">
            <v>2</v>
          </cell>
          <cell r="E314" t="str">
            <v>17,18,20</v>
          </cell>
        </row>
        <row r="315">
          <cell r="B315">
            <v>3061</v>
          </cell>
          <cell r="C315" t="str">
            <v>РАМ-ТЕКС ООО</v>
          </cell>
          <cell r="D315">
            <v>8</v>
          </cell>
          <cell r="E315">
            <v>29</v>
          </cell>
        </row>
        <row r="316">
          <cell r="B316">
            <v>3065</v>
          </cell>
          <cell r="C316" t="str">
            <v>ФИРМА АИВ ООО</v>
          </cell>
          <cell r="D316">
            <v>13</v>
          </cell>
          <cell r="E316">
            <v>27.28</v>
          </cell>
        </row>
        <row r="317">
          <cell r="B317">
            <v>3069</v>
          </cell>
          <cell r="C317" t="str">
            <v>ФПК КОНТИНЕНТ ООО</v>
          </cell>
          <cell r="D317">
            <v>8</v>
          </cell>
          <cell r="E317">
            <v>29</v>
          </cell>
        </row>
        <row r="318">
          <cell r="B318">
            <v>3082</v>
          </cell>
          <cell r="C318" t="str">
            <v>РК ЕВРОПРЕСТИЖ ООО</v>
          </cell>
          <cell r="D318" t="str">
            <v>2-3</v>
          </cell>
          <cell r="E318" t="str">
            <v>18, 20</v>
          </cell>
        </row>
        <row r="319">
          <cell r="B319">
            <v>3083</v>
          </cell>
          <cell r="C319" t="str">
            <v>ЛИПЕЦКХЛЕБМАКАРОНПРОМ ОАО 4</v>
          </cell>
          <cell r="D319">
            <v>3</v>
          </cell>
          <cell r="E319" t="str">
            <v>18,19,20</v>
          </cell>
        </row>
        <row r="320">
          <cell r="B320">
            <v>3085</v>
          </cell>
          <cell r="C320" t="str">
            <v>ИТАКА ДИСТ</v>
          </cell>
          <cell r="D320">
            <v>7</v>
          </cell>
          <cell r="E320">
            <v>28.29</v>
          </cell>
        </row>
        <row r="321">
          <cell r="B321">
            <v>3086</v>
          </cell>
          <cell r="C321" t="str">
            <v>СЛАВИЯ БРЕНД ТРЕЙДИНГ ООО</v>
          </cell>
          <cell r="D321">
            <v>3</v>
          </cell>
          <cell r="E321" t="str">
            <v>18,19,20</v>
          </cell>
        </row>
        <row r="322">
          <cell r="B322">
            <v>3087</v>
          </cell>
          <cell r="C322" t="str">
            <v>ТД ТЕХНОТРЕЙД ООО</v>
          </cell>
          <cell r="D322" t="str">
            <v>10-11</v>
          </cell>
          <cell r="E322">
            <v>25</v>
          </cell>
        </row>
        <row r="323">
          <cell r="B323">
            <v>3096</v>
          </cell>
          <cell r="C323" t="str">
            <v>КРАФТ ФУДС</v>
          </cell>
          <cell r="D323">
            <v>3</v>
          </cell>
          <cell r="E323" t="str">
            <v>18,19,20</v>
          </cell>
        </row>
        <row r="324">
          <cell r="B324">
            <v>3097</v>
          </cell>
          <cell r="C324" t="str">
            <v>АИСТ ЗАО</v>
          </cell>
          <cell r="D324">
            <v>6</v>
          </cell>
          <cell r="E324">
            <v>26.27</v>
          </cell>
        </row>
        <row r="325">
          <cell r="B325">
            <v>3107</v>
          </cell>
          <cell r="C325" t="str">
            <v>ЛАРИНИ ООО</v>
          </cell>
          <cell r="D325">
            <v>8</v>
          </cell>
          <cell r="E325">
            <v>29</v>
          </cell>
        </row>
        <row r="326">
          <cell r="B326">
            <v>3110</v>
          </cell>
          <cell r="C326" t="str">
            <v>НОВЫЕ ЛЮДИ ООО</v>
          </cell>
          <cell r="D326">
            <v>13</v>
          </cell>
          <cell r="E326">
            <v>27.28</v>
          </cell>
        </row>
        <row r="327">
          <cell r="B327">
            <v>3113</v>
          </cell>
          <cell r="C327" t="str">
            <v>РЕНЕССАНС РУССКОЙ УПАКОВКИ ЗАО</v>
          </cell>
          <cell r="D327">
            <v>3</v>
          </cell>
          <cell r="E327" t="str">
            <v>18,19,20</v>
          </cell>
        </row>
        <row r="328">
          <cell r="B328">
            <v>3123</v>
          </cell>
          <cell r="C328" t="str">
            <v>СТЭЛМАС-Д ООО</v>
          </cell>
          <cell r="D328">
            <v>5</v>
          </cell>
          <cell r="E328">
            <v>17.18</v>
          </cell>
        </row>
        <row r="329">
          <cell r="B329">
            <v>3125</v>
          </cell>
          <cell r="C329" t="str">
            <v>БИСКОТТИ ПЛЮС ООО</v>
          </cell>
          <cell r="D329">
            <v>3</v>
          </cell>
          <cell r="E329" t="str">
            <v>18,19,20</v>
          </cell>
        </row>
        <row r="330">
          <cell r="B330">
            <v>3126</v>
          </cell>
          <cell r="C330" t="str">
            <v>ЦЕНТРСПИРТПРОМПЕРЕРАБОТКА ЗАО</v>
          </cell>
          <cell r="D330" t="str">
            <v>6-8</v>
          </cell>
          <cell r="E330">
            <v>26.29</v>
          </cell>
        </row>
        <row r="331">
          <cell r="B331">
            <v>3139</v>
          </cell>
          <cell r="C331" t="str">
            <v>БЮРОКРАТ ЗАО</v>
          </cell>
          <cell r="D331">
            <v>9</v>
          </cell>
          <cell r="E331">
            <v>25.26</v>
          </cell>
        </row>
        <row r="332">
          <cell r="B332">
            <v>3145</v>
          </cell>
          <cell r="C332" t="str">
            <v>КОНДИТЕРСКАЯ ФАБРИКА ПЕРМСКАЯ</v>
          </cell>
          <cell r="D332">
            <v>1</v>
          </cell>
          <cell r="E332">
            <v>18.190000000000001</v>
          </cell>
        </row>
        <row r="333">
          <cell r="B333">
            <v>3147</v>
          </cell>
          <cell r="C333" t="str">
            <v>ОРИМИ ТРЭЙД ООО</v>
          </cell>
          <cell r="D333">
            <v>3</v>
          </cell>
          <cell r="E333" t="str">
            <v>18,19,20</v>
          </cell>
        </row>
        <row r="334">
          <cell r="B334">
            <v>3156</v>
          </cell>
          <cell r="C334" t="str">
            <v>Машук ШФ /ООО/</v>
          </cell>
          <cell r="D334" t="str">
            <v>12-13</v>
          </cell>
          <cell r="E334">
            <v>27.28</v>
          </cell>
        </row>
        <row r="335">
          <cell r="B335">
            <v>3157</v>
          </cell>
          <cell r="C335" t="str">
            <v>ЦЕНТРСПИРТПРОМПЕРЕРАБОТКА ЗАО2</v>
          </cell>
          <cell r="D335">
            <v>8</v>
          </cell>
          <cell r="E335">
            <v>29</v>
          </cell>
        </row>
        <row r="336">
          <cell r="B336">
            <v>3158</v>
          </cell>
          <cell r="C336" t="str">
            <v>КУЛИНАР-СТРАТА ООО</v>
          </cell>
          <cell r="D336">
            <v>8</v>
          </cell>
          <cell r="E336">
            <v>29</v>
          </cell>
        </row>
        <row r="337">
          <cell r="B337">
            <v>3159</v>
          </cell>
          <cell r="C337" t="str">
            <v>НИДАН СОКИ ОАО</v>
          </cell>
          <cell r="D337">
            <v>5</v>
          </cell>
          <cell r="E337">
            <v>17.18</v>
          </cell>
        </row>
        <row r="338">
          <cell r="B338">
            <v>3160</v>
          </cell>
          <cell r="C338" t="str">
            <v>КОМПАНИЯ АВМ-ПЛАСТИК ООО</v>
          </cell>
          <cell r="D338">
            <v>6</v>
          </cell>
          <cell r="E338">
            <v>26.27</v>
          </cell>
        </row>
        <row r="339">
          <cell r="B339">
            <v>3165</v>
          </cell>
          <cell r="C339" t="str">
            <v>СИ ДИ ЛЭНД ТРЕЙД ООО</v>
          </cell>
          <cell r="D339" t="str">
            <v>7-9</v>
          </cell>
          <cell r="E339">
            <v>25.28</v>
          </cell>
        </row>
        <row r="340">
          <cell r="B340">
            <v>3179</v>
          </cell>
          <cell r="C340" t="str">
            <v>ТОРГОВЫЙ ДОМ РУССКИЙ АЛКОГОЛЬ</v>
          </cell>
          <cell r="D340">
            <v>5</v>
          </cell>
          <cell r="E340">
            <v>17.18</v>
          </cell>
        </row>
        <row r="341">
          <cell r="B341">
            <v>3184</v>
          </cell>
          <cell r="C341" t="str">
            <v>ПОИСК ИНВЕСТ ООО 2</v>
          </cell>
          <cell r="D341">
            <v>7</v>
          </cell>
          <cell r="E341">
            <v>28.29</v>
          </cell>
        </row>
        <row r="342">
          <cell r="B342">
            <v>3196</v>
          </cell>
          <cell r="C342" t="str">
            <v>ТД РУССКИЕ ПРОДУКТЫ ТОРГ ООО 3</v>
          </cell>
          <cell r="D342" t="str">
            <v>1-3</v>
          </cell>
          <cell r="E342">
            <v>18.190000000000001</v>
          </cell>
        </row>
        <row r="343">
          <cell r="B343">
            <v>3199</v>
          </cell>
          <cell r="C343" t="str">
            <v>КЭНЕД ФУД ООО</v>
          </cell>
          <cell r="D343">
            <v>2</v>
          </cell>
          <cell r="E343" t="str">
            <v>17,18,20</v>
          </cell>
        </row>
        <row r="344">
          <cell r="B344">
            <v>3201</v>
          </cell>
          <cell r="C344" t="str">
            <v>ДЕЛЬТА ТРЕЙДИНГ НВ ООО</v>
          </cell>
          <cell r="D344">
            <v>8</v>
          </cell>
          <cell r="E344">
            <v>29</v>
          </cell>
        </row>
        <row r="345">
          <cell r="B345">
            <v>3203</v>
          </cell>
          <cell r="C345" t="str">
            <v>ИЗДАТЕЛЬСТВО КЛАДЕЗЬ-БУКС ООО</v>
          </cell>
          <cell r="D345">
            <v>9</v>
          </cell>
          <cell r="E345">
            <v>25.26</v>
          </cell>
        </row>
        <row r="346">
          <cell r="B346">
            <v>3204</v>
          </cell>
          <cell r="C346" t="str">
            <v>ТД ПОЛЬСКИЙ СВЕТ ООО</v>
          </cell>
          <cell r="D346">
            <v>8</v>
          </cell>
          <cell r="E346">
            <v>29</v>
          </cell>
        </row>
        <row r="347">
          <cell r="B347">
            <v>3207</v>
          </cell>
          <cell r="C347" t="str">
            <v>ЧИПИТА САНКТ-ПЕТЕРБУРГ ООО</v>
          </cell>
          <cell r="D347">
            <v>3</v>
          </cell>
          <cell r="E347" t="str">
            <v>18,19,20</v>
          </cell>
        </row>
        <row r="348">
          <cell r="B348">
            <v>3208</v>
          </cell>
          <cell r="C348" t="str">
            <v>ООО Фирма "КОМФОРТ"</v>
          </cell>
          <cell r="D348">
            <v>8</v>
          </cell>
          <cell r="E348">
            <v>29</v>
          </cell>
        </row>
        <row r="349">
          <cell r="B349">
            <v>3212</v>
          </cell>
          <cell r="C349" t="str">
            <v>ШТЕФАН И КО ООО</v>
          </cell>
          <cell r="D349">
            <v>8</v>
          </cell>
          <cell r="E349">
            <v>29</v>
          </cell>
        </row>
        <row r="350">
          <cell r="B350">
            <v>3218</v>
          </cell>
          <cell r="C350" t="str">
            <v>САН ИНБЕВ ОАО</v>
          </cell>
          <cell r="D350">
            <v>5</v>
          </cell>
          <cell r="E350">
            <v>17.18</v>
          </cell>
        </row>
        <row r="351">
          <cell r="B351">
            <v>3224</v>
          </cell>
          <cell r="C351" t="str">
            <v>РИТТЕР СПОРТ ШОКОЛАД ООО</v>
          </cell>
          <cell r="D351">
            <v>3</v>
          </cell>
          <cell r="E351" t="str">
            <v>18,19,20</v>
          </cell>
        </row>
        <row r="352">
          <cell r="B352">
            <v>3225</v>
          </cell>
          <cell r="C352" t="str">
            <v>СТЕП ПАЗЛ ЗАО</v>
          </cell>
          <cell r="D352">
            <v>7</v>
          </cell>
          <cell r="E352">
            <v>28.29</v>
          </cell>
        </row>
        <row r="353">
          <cell r="B353">
            <v>3239</v>
          </cell>
          <cell r="C353" t="str">
            <v>ИНТЕРГРУПП ООО</v>
          </cell>
          <cell r="D353">
            <v>4</v>
          </cell>
          <cell r="E353" t="str">
            <v>26,27,28,29</v>
          </cell>
        </row>
        <row r="354">
          <cell r="B354">
            <v>3247</v>
          </cell>
          <cell r="C354" t="str">
            <v>АСД-ИМЭКС ЗАО</v>
          </cell>
          <cell r="D354" t="str">
            <v>7-8</v>
          </cell>
          <cell r="E354">
            <v>29</v>
          </cell>
        </row>
        <row r="355">
          <cell r="B355">
            <v>3249</v>
          </cell>
          <cell r="C355" t="str">
            <v>ФОНТЕ-АКВА ООО 2</v>
          </cell>
        </row>
        <row r="356">
          <cell r="B356">
            <v>3255</v>
          </cell>
          <cell r="C356" t="str">
            <v>БИШОП ФУД ООО</v>
          </cell>
          <cell r="D356">
            <v>3</v>
          </cell>
          <cell r="E356" t="str">
            <v>18,19,20</v>
          </cell>
        </row>
        <row r="357">
          <cell r="B357">
            <v>3256</v>
          </cell>
          <cell r="C357" t="str">
            <v>ПИРОСМАНИ-АРТ ООО</v>
          </cell>
          <cell r="D357">
            <v>9</v>
          </cell>
          <cell r="E357">
            <v>25.26</v>
          </cell>
        </row>
        <row r="358">
          <cell r="B358">
            <v>3266</v>
          </cell>
          <cell r="C358" t="str">
            <v>АВК ГРУПП ООО</v>
          </cell>
          <cell r="D358">
            <v>3</v>
          </cell>
          <cell r="E358" t="str">
            <v>18,19,20</v>
          </cell>
        </row>
        <row r="359">
          <cell r="B359">
            <v>3268</v>
          </cell>
          <cell r="C359" t="str">
            <v>ДЖОНСОН &amp; ДЖОНСОН ООО</v>
          </cell>
          <cell r="D359" t="str">
            <v>4-13</v>
          </cell>
          <cell r="E359">
            <v>27.28</v>
          </cell>
        </row>
        <row r="360">
          <cell r="B360">
            <v>3270</v>
          </cell>
          <cell r="C360" t="str">
            <v>СТЭМ ООО</v>
          </cell>
          <cell r="D360">
            <v>12</v>
          </cell>
          <cell r="E360">
            <v>27.28</v>
          </cell>
        </row>
        <row r="361">
          <cell r="B361">
            <v>3274</v>
          </cell>
          <cell r="C361" t="str">
            <v>МЕГАЭЛАТОН ООО</v>
          </cell>
          <cell r="D361">
            <v>10</v>
          </cell>
          <cell r="E361" t="str">
            <v>24,25,29</v>
          </cell>
        </row>
        <row r="362">
          <cell r="B362">
            <v>3277</v>
          </cell>
          <cell r="C362" t="str">
            <v>ОАО Гамма</v>
          </cell>
          <cell r="D362" t="str">
            <v>8-9-10</v>
          </cell>
          <cell r="E362">
            <v>29</v>
          </cell>
        </row>
        <row r="363">
          <cell r="B363">
            <v>3304</v>
          </cell>
          <cell r="C363" t="str">
            <v>"Авидевелопмент-М"</v>
          </cell>
          <cell r="D363" t="str">
            <v>12-13</v>
          </cell>
          <cell r="E363">
            <v>27.28</v>
          </cell>
        </row>
        <row r="364">
          <cell r="B364">
            <v>3318</v>
          </cell>
          <cell r="C364" t="str">
            <v>ПКФ КУБАНЬФАРФОР ООО</v>
          </cell>
          <cell r="D364">
            <v>8</v>
          </cell>
          <cell r="E364">
            <v>29</v>
          </cell>
        </row>
        <row r="365">
          <cell r="B365">
            <v>3342</v>
          </cell>
          <cell r="C365" t="str">
            <v>НПП РУССКАЯ КОРМОВАЯ КОМПАНИЯ</v>
          </cell>
          <cell r="D365" t="str">
            <v>2-14</v>
          </cell>
          <cell r="E365">
            <v>20</v>
          </cell>
        </row>
        <row r="366">
          <cell r="B366">
            <v>3345</v>
          </cell>
          <cell r="C366" t="str">
            <v>БКК СЕРЕБРЯНЫЙ БОР ОАО</v>
          </cell>
          <cell r="D366" t="str">
            <v>1-3</v>
          </cell>
          <cell r="E366">
            <v>18.190000000000001</v>
          </cell>
        </row>
        <row r="367">
          <cell r="B367">
            <v>3347</v>
          </cell>
          <cell r="C367" t="str">
            <v>АЛАБОР ООО</v>
          </cell>
          <cell r="D367" t="str">
            <v>7-8-10</v>
          </cell>
          <cell r="E367">
            <v>29</v>
          </cell>
        </row>
        <row r="368">
          <cell r="B368">
            <v>3360</v>
          </cell>
          <cell r="C368" t="str">
            <v>САПФИР ООО</v>
          </cell>
          <cell r="D368">
            <v>8</v>
          </cell>
          <cell r="E368">
            <v>29</v>
          </cell>
        </row>
        <row r="369">
          <cell r="B369">
            <v>3383</v>
          </cell>
          <cell r="C369" t="str">
            <v>SENOBLE FRANCE</v>
          </cell>
          <cell r="D369">
            <v>5</v>
          </cell>
          <cell r="E369">
            <v>17.18</v>
          </cell>
        </row>
        <row r="370">
          <cell r="B370">
            <v>3384</v>
          </cell>
          <cell r="C370" t="str">
            <v>ЭФТИ КОСМЕТИКС ЗАО</v>
          </cell>
          <cell r="D370">
            <v>11</v>
          </cell>
          <cell r="E370">
            <v>25.26</v>
          </cell>
        </row>
        <row r="371">
          <cell r="B371">
            <v>3385</v>
          </cell>
          <cell r="C371" t="str">
            <v>ГАЗСЕРВИС ООО</v>
          </cell>
          <cell r="D371">
            <v>7</v>
          </cell>
          <cell r="E371">
            <v>28.29</v>
          </cell>
        </row>
        <row r="372">
          <cell r="B372">
            <v>3388</v>
          </cell>
          <cell r="C372" t="str">
            <v>ТПК ГРУППА ТОВАРИЩЕЙ ООО</v>
          </cell>
          <cell r="D372" t="str">
            <v>7-9</v>
          </cell>
          <cell r="E372">
            <v>25.28</v>
          </cell>
        </row>
        <row r="373">
          <cell r="B373">
            <v>3390</v>
          </cell>
          <cell r="C373" t="str">
            <v>ОТК ЗАО</v>
          </cell>
          <cell r="D373">
            <v>13</v>
          </cell>
          <cell r="E373">
            <v>27.28</v>
          </cell>
        </row>
        <row r="374">
          <cell r="B374">
            <v>3395</v>
          </cell>
          <cell r="C374" t="str">
            <v>НБ ЯГУАР ООО</v>
          </cell>
          <cell r="D374">
            <v>10</v>
          </cell>
          <cell r="E374" t="str">
            <v>24,25,29</v>
          </cell>
        </row>
        <row r="375">
          <cell r="B375">
            <v>3402</v>
          </cell>
          <cell r="C375" t="str">
            <v>ОПТТОРГСОЮЗ ООО 2</v>
          </cell>
          <cell r="D375" t="str">
            <v>7-8</v>
          </cell>
          <cell r="E375">
            <v>29</v>
          </cell>
        </row>
        <row r="376">
          <cell r="B376">
            <v>3418</v>
          </cell>
          <cell r="C376" t="str">
            <v>ВЕСТЬ ООО</v>
          </cell>
          <cell r="D376">
            <v>9</v>
          </cell>
          <cell r="E376">
            <v>25.26</v>
          </cell>
        </row>
        <row r="377">
          <cell r="B377">
            <v>3426</v>
          </cell>
          <cell r="C377" t="str">
            <v>ООО"КАЛИФОРНИЯ"</v>
          </cell>
          <cell r="D377">
            <v>12</v>
          </cell>
          <cell r="E377">
            <v>27.28</v>
          </cell>
        </row>
        <row r="378">
          <cell r="B378">
            <v>3432</v>
          </cell>
          <cell r="C378" t="str">
            <v>БОЛЕАР МЕДИКА ООО</v>
          </cell>
          <cell r="D378">
            <v>4</v>
          </cell>
          <cell r="E378" t="str">
            <v>26,27,28,29</v>
          </cell>
        </row>
        <row r="379">
          <cell r="B379">
            <v>3452</v>
          </cell>
          <cell r="C379" t="str">
            <v>СЕВЕРО-ЗАПАДНАЯ ЧАЙНАЯ КОМПАНИ</v>
          </cell>
          <cell r="D379">
            <v>1</v>
          </cell>
          <cell r="E379">
            <v>18.190000000000001</v>
          </cell>
        </row>
        <row r="380">
          <cell r="B380">
            <v>3453</v>
          </cell>
          <cell r="C380" t="str">
            <v>КРАСНАЯ ШАПОЧКА ООО</v>
          </cell>
          <cell r="D380">
            <v>1</v>
          </cell>
          <cell r="E380">
            <v>18.190000000000001</v>
          </cell>
        </row>
        <row r="381">
          <cell r="B381">
            <v>3456</v>
          </cell>
          <cell r="C381" t="str">
            <v>САУНАОПТ ООО</v>
          </cell>
          <cell r="D381">
            <v>7</v>
          </cell>
          <cell r="E381">
            <v>28.29</v>
          </cell>
        </row>
        <row r="382">
          <cell r="B382">
            <v>3457</v>
          </cell>
          <cell r="C382" t="str">
            <v>ООО ФИРМА СТЕЛЛА+</v>
          </cell>
          <cell r="D382">
            <v>7</v>
          </cell>
          <cell r="E382">
            <v>28.29</v>
          </cell>
        </row>
        <row r="383">
          <cell r="B383">
            <v>3468</v>
          </cell>
          <cell r="C383" t="str">
            <v>ЗАВОД БЫТОВОЙ ТЕХНИКИ ВОЛТЕК О</v>
          </cell>
          <cell r="D383" t="str">
            <v>8-10</v>
          </cell>
          <cell r="E383">
            <v>29</v>
          </cell>
        </row>
        <row r="384">
          <cell r="B384">
            <v>3471</v>
          </cell>
          <cell r="C384" t="str">
            <v>СОКОЛ-Т ООО</v>
          </cell>
          <cell r="D384">
            <v>10</v>
          </cell>
          <cell r="E384" t="str">
            <v>24,25,29</v>
          </cell>
        </row>
        <row r="385">
          <cell r="B385">
            <v>3475</v>
          </cell>
          <cell r="C385" t="str">
            <v>ПОЛТЕКС ООО</v>
          </cell>
          <cell r="D385">
            <v>14</v>
          </cell>
          <cell r="E385">
            <v>19</v>
          </cell>
        </row>
        <row r="386">
          <cell r="B386">
            <v>3478</v>
          </cell>
          <cell r="C386" t="str">
            <v>ДРОГА КОЛИНСКА ООО</v>
          </cell>
          <cell r="D386">
            <v>13</v>
          </cell>
          <cell r="E386">
            <v>27.28</v>
          </cell>
        </row>
        <row r="387">
          <cell r="B387">
            <v>3491</v>
          </cell>
          <cell r="C387" t="str">
            <v>ОПТМЕБЕЛЬТОРГ ООО</v>
          </cell>
          <cell r="D387" t="str">
            <v>8-10</v>
          </cell>
          <cell r="E387">
            <v>29</v>
          </cell>
        </row>
        <row r="388">
          <cell r="B388">
            <v>3493</v>
          </cell>
          <cell r="C388" t="str">
            <v>С-ТРЕЙД ООО</v>
          </cell>
          <cell r="D388" t="str">
            <v>7-13</v>
          </cell>
          <cell r="E388">
            <v>28</v>
          </cell>
        </row>
        <row r="389">
          <cell r="B389">
            <v>3494</v>
          </cell>
          <cell r="C389" t="str">
            <v>КНИЖНЫЙ КЛУБ 36.6 ЗАО</v>
          </cell>
          <cell r="D389">
            <v>9</v>
          </cell>
          <cell r="E389">
            <v>25.26</v>
          </cell>
        </row>
        <row r="390">
          <cell r="B390">
            <v>3501</v>
          </cell>
          <cell r="C390" t="str">
            <v>ЛОТТА-ЦЕНТР ООО</v>
          </cell>
          <cell r="D390">
            <v>7</v>
          </cell>
          <cell r="E390">
            <v>28.29</v>
          </cell>
        </row>
        <row r="391">
          <cell r="B391">
            <v>3502</v>
          </cell>
          <cell r="C391" t="str">
            <v>ЛУКЬЯНЧЕНКО ВЛАДИМИР ГЕННАДЬЕВ</v>
          </cell>
          <cell r="D391">
            <v>12</v>
          </cell>
          <cell r="E391">
            <v>27.28</v>
          </cell>
        </row>
        <row r="392">
          <cell r="B392">
            <v>3504</v>
          </cell>
          <cell r="C392" t="str">
            <v>ТД БЕЛОГОРЬЕ ЗАО 2</v>
          </cell>
          <cell r="D392">
            <v>2</v>
          </cell>
          <cell r="E392">
            <v>17.18</v>
          </cell>
        </row>
        <row r="393">
          <cell r="B393">
            <v>3506</v>
          </cell>
          <cell r="C393" t="str">
            <v>ГЛОБОЛ РУСЛАНД ООО</v>
          </cell>
          <cell r="D393" t="str">
            <v>4-6</v>
          </cell>
          <cell r="E393">
            <v>26.27</v>
          </cell>
        </row>
        <row r="394">
          <cell r="B394">
            <v>3511</v>
          </cell>
          <cell r="C394" t="str">
            <v>ООО "ЛАМИ"</v>
          </cell>
          <cell r="D394" t="str">
            <v>7-12</v>
          </cell>
          <cell r="E394">
            <v>28</v>
          </cell>
        </row>
        <row r="395">
          <cell r="B395">
            <v>3514</v>
          </cell>
          <cell r="C395" t="str">
            <v>ЧИСТЫЙ МИР ООО</v>
          </cell>
          <cell r="D395" t="str">
            <v>6-8</v>
          </cell>
          <cell r="E395">
            <v>26.29</v>
          </cell>
        </row>
        <row r="396">
          <cell r="B396">
            <v>3515</v>
          </cell>
          <cell r="C396" t="str">
            <v>УЛЬТРА ЛАЙТ ООО</v>
          </cell>
          <cell r="D396">
            <v>8</v>
          </cell>
          <cell r="E396">
            <v>29</v>
          </cell>
        </row>
        <row r="397">
          <cell r="B397">
            <v>3516</v>
          </cell>
          <cell r="C397" t="str">
            <v>ТОРГОВЫЙ ДОМ ЗА РУЛЕМ ООО</v>
          </cell>
          <cell r="D397">
            <v>8</v>
          </cell>
          <cell r="E397">
            <v>29</v>
          </cell>
        </row>
        <row r="398">
          <cell r="B398">
            <v>3520</v>
          </cell>
          <cell r="C398" t="str">
            <v>СМОБИ ООО</v>
          </cell>
          <cell r="D398" t="str">
            <v>7-9</v>
          </cell>
          <cell r="E398">
            <v>25.28</v>
          </cell>
        </row>
        <row r="399">
          <cell r="B399">
            <v>3549</v>
          </cell>
          <cell r="C399" t="str">
            <v>АЙДИГО ООО</v>
          </cell>
          <cell r="D399">
            <v>1</v>
          </cell>
          <cell r="E399">
            <v>18.190000000000001</v>
          </cell>
        </row>
        <row r="400">
          <cell r="B400">
            <v>3551</v>
          </cell>
          <cell r="C400" t="str">
            <v>РЕСУРС ООО</v>
          </cell>
          <cell r="D400">
            <v>2</v>
          </cell>
          <cell r="E400" t="str">
            <v>17,18,20</v>
          </cell>
        </row>
        <row r="401">
          <cell r="B401">
            <v>3557</v>
          </cell>
          <cell r="C401" t="str">
            <v>ГРУППА АГРОФУД ООО</v>
          </cell>
          <cell r="D401">
            <v>3</v>
          </cell>
          <cell r="E401" t="str">
            <v>18,19,20</v>
          </cell>
        </row>
        <row r="402">
          <cell r="B402">
            <v>3598</v>
          </cell>
          <cell r="C402" t="str">
            <v>ТЕРЦИЯ ООО</v>
          </cell>
          <cell r="D402">
            <v>8</v>
          </cell>
          <cell r="E402">
            <v>29</v>
          </cell>
        </row>
        <row r="403">
          <cell r="B403">
            <v>3625</v>
          </cell>
          <cell r="C403" t="str">
            <v>Ландскрона</v>
          </cell>
          <cell r="D403">
            <v>8</v>
          </cell>
          <cell r="E403">
            <v>29</v>
          </cell>
        </row>
        <row r="404">
          <cell r="B404">
            <v>3665</v>
          </cell>
          <cell r="C404" t="str">
            <v>КХП ИМ.ГРИГОРОВИЧА ОАО</v>
          </cell>
          <cell r="D404" t="str">
            <v>1-2-3</v>
          </cell>
          <cell r="E404">
            <v>18</v>
          </cell>
        </row>
        <row r="405">
          <cell r="B405">
            <v>3666</v>
          </cell>
          <cell r="C405" t="str">
            <v>КАЛИНКА ЗАО</v>
          </cell>
          <cell r="D405">
            <v>13</v>
          </cell>
          <cell r="E405">
            <v>27.28</v>
          </cell>
        </row>
        <row r="406">
          <cell r="B406">
            <v>3684</v>
          </cell>
          <cell r="C406" t="str">
            <v>КОМПАНИЯ МИРЕКС ООО</v>
          </cell>
          <cell r="D406">
            <v>11</v>
          </cell>
          <cell r="E406">
            <v>25.26</v>
          </cell>
        </row>
        <row r="407">
          <cell r="B407">
            <v>3699</v>
          </cell>
          <cell r="C407" t="str">
            <v>ПРЕМИУМ БРЭНДС ООО</v>
          </cell>
          <cell r="D407">
            <v>3</v>
          </cell>
          <cell r="E407" t="str">
            <v>18,19,20</v>
          </cell>
        </row>
        <row r="408">
          <cell r="B408">
            <v>3729</v>
          </cell>
          <cell r="C408" t="str">
            <v>ООО "Мода-Л"</v>
          </cell>
          <cell r="D408" t="str">
            <v>12-13</v>
          </cell>
          <cell r="E408">
            <v>27.28</v>
          </cell>
        </row>
        <row r="409">
          <cell r="B409">
            <v>3753</v>
          </cell>
          <cell r="C409" t="str">
            <v xml:space="preserve">КОНДИТЕРСКИЙ КОМБИНАТ"КУБАНЬ"ОАО </v>
          </cell>
          <cell r="D409" t="str">
            <v>1-3</v>
          </cell>
          <cell r="E409">
            <v>18.190000000000001</v>
          </cell>
        </row>
        <row r="410">
          <cell r="B410">
            <v>3776</v>
          </cell>
          <cell r="C410" t="str">
            <v>ЛИОН КИНГ ООО</v>
          </cell>
          <cell r="D410">
            <v>2</v>
          </cell>
          <cell r="E410" t="str">
            <v>17,18,20</v>
          </cell>
        </row>
        <row r="411">
          <cell r="B411">
            <v>3782</v>
          </cell>
          <cell r="C411" t="str">
            <v>СОРМОВСКАЯ КОНДИТЕРСКАЯ ФАБРИК</v>
          </cell>
          <cell r="D411">
            <v>3</v>
          </cell>
          <cell r="E411" t="str">
            <v>18,19,20</v>
          </cell>
        </row>
        <row r="412">
          <cell r="B412">
            <v>3796</v>
          </cell>
          <cell r="C412" t="str">
            <v>ХАРИБО КОНФЕТЫ ООО</v>
          </cell>
          <cell r="D412">
            <v>3</v>
          </cell>
          <cell r="E412" t="str">
            <v>18,19,20</v>
          </cell>
        </row>
        <row r="413">
          <cell r="B413">
            <v>3802</v>
          </cell>
          <cell r="C413" t="str">
            <v>НЕВСКИЙ САХАР ПЕТЕРБУРГ ООО</v>
          </cell>
          <cell r="D413" t="str">
            <v>1-3</v>
          </cell>
          <cell r="E413">
            <v>18.190000000000001</v>
          </cell>
        </row>
        <row r="414">
          <cell r="B414">
            <v>3818</v>
          </cell>
          <cell r="C414" t="str">
            <v>ТД ХОРС ООО</v>
          </cell>
          <cell r="D414" t="str">
            <v>8-13</v>
          </cell>
          <cell r="E414">
            <v>29.28</v>
          </cell>
        </row>
        <row r="415">
          <cell r="B415">
            <v>3821</v>
          </cell>
          <cell r="C415" t="str">
            <v>ИСАЛ ООО</v>
          </cell>
          <cell r="D415">
            <v>8</v>
          </cell>
          <cell r="E415">
            <v>29</v>
          </cell>
        </row>
        <row r="416">
          <cell r="B416">
            <v>3840</v>
          </cell>
          <cell r="C416" t="str">
            <v>ХЛЕБПРОМ ОАО</v>
          </cell>
          <cell r="D416">
            <v>3</v>
          </cell>
          <cell r="E416" t="str">
            <v>18,19,20</v>
          </cell>
        </row>
        <row r="417">
          <cell r="B417">
            <v>3846</v>
          </cell>
          <cell r="C417" t="str">
            <v>АТЛАС ПРИНТ ООО</v>
          </cell>
          <cell r="D417">
            <v>9</v>
          </cell>
          <cell r="E417">
            <v>25.26</v>
          </cell>
        </row>
        <row r="418">
          <cell r="B418">
            <v>3875</v>
          </cell>
          <cell r="C418" t="str">
            <v>ГРЕЙТ ДИСТРИБЬЮШН ООО</v>
          </cell>
          <cell r="D418" t="str">
            <v>4-6</v>
          </cell>
          <cell r="E418">
            <v>26.27</v>
          </cell>
        </row>
        <row r="419">
          <cell r="B419">
            <v>3876</v>
          </cell>
          <cell r="C419" t="str">
            <v>КАРЕ ООО</v>
          </cell>
          <cell r="D419" t="str">
            <v>2-3</v>
          </cell>
          <cell r="E419" t="str">
            <v>18, 20</v>
          </cell>
        </row>
        <row r="420">
          <cell r="B420">
            <v>3887</v>
          </cell>
          <cell r="C420" t="str">
            <v>ФИЛОМЕД ЗАО</v>
          </cell>
          <cell r="D420">
            <v>4</v>
          </cell>
          <cell r="E420" t="str">
            <v>26,27,28,29</v>
          </cell>
        </row>
        <row r="421">
          <cell r="B421">
            <v>3899</v>
          </cell>
          <cell r="C421" t="str">
            <v>ТОРГОВЫЙ ДОМ АБСОЛЮТ ЗАО 7</v>
          </cell>
          <cell r="D421">
            <v>10</v>
          </cell>
          <cell r="E421" t="str">
            <v>24,25,29</v>
          </cell>
        </row>
        <row r="422">
          <cell r="B422">
            <v>3915</v>
          </cell>
          <cell r="C422" t="str">
            <v>ЮНАЙТЕД БЕЙКЕРС ООО</v>
          </cell>
          <cell r="D422">
            <v>3</v>
          </cell>
          <cell r="E422" t="str">
            <v>18,19,20</v>
          </cell>
        </row>
        <row r="423">
          <cell r="B423">
            <v>3955</v>
          </cell>
          <cell r="C423" t="str">
            <v>АВТОЭКСПЕРТ ООО</v>
          </cell>
          <cell r="D423">
            <v>8</v>
          </cell>
          <cell r="E423">
            <v>29</v>
          </cell>
        </row>
        <row r="424">
          <cell r="B424">
            <v>3990</v>
          </cell>
          <cell r="C424" t="str">
            <v>РИТЭЙЛ СЕРВИС ООО</v>
          </cell>
          <cell r="D424">
            <v>9</v>
          </cell>
          <cell r="E424">
            <v>25.26</v>
          </cell>
        </row>
        <row r="425">
          <cell r="B425">
            <v>4007</v>
          </cell>
          <cell r="C425" t="str">
            <v>ПРЯДИЛЬНО-НИТОЧНЫЙ КОМБИНАТ ОА</v>
          </cell>
          <cell r="D425">
            <v>12</v>
          </cell>
          <cell r="E425">
            <v>27.28</v>
          </cell>
        </row>
        <row r="426">
          <cell r="B426">
            <v>4055</v>
          </cell>
          <cell r="C426" t="str">
            <v>АТБЕРГ 98 ООО</v>
          </cell>
          <cell r="D426">
            <v>9</v>
          </cell>
          <cell r="E426">
            <v>25.26</v>
          </cell>
        </row>
        <row r="427">
          <cell r="B427">
            <v>4075</v>
          </cell>
          <cell r="C427" t="str">
            <v>РУСБЕЛТЕКС ООО</v>
          </cell>
          <cell r="D427">
            <v>8</v>
          </cell>
          <cell r="E427">
            <v>29</v>
          </cell>
        </row>
        <row r="428">
          <cell r="B428">
            <v>4090</v>
          </cell>
          <cell r="C428" t="str">
            <v>ИЗДАТЕЛЬСКАЯ ГРУППА ВЕСЬ ОАО</v>
          </cell>
          <cell r="D428">
            <v>9</v>
          </cell>
          <cell r="E428">
            <v>25.26</v>
          </cell>
        </row>
        <row r="429">
          <cell r="B429">
            <v>4100</v>
          </cell>
          <cell r="C429" t="str">
            <v>ФОБОС ООО</v>
          </cell>
          <cell r="D429">
            <v>12</v>
          </cell>
          <cell r="E429">
            <v>27.28</v>
          </cell>
        </row>
        <row r="430">
          <cell r="B430">
            <v>4104</v>
          </cell>
          <cell r="C430" t="str">
            <v>ПБК ООО</v>
          </cell>
          <cell r="D430" t="str">
            <v>2-3</v>
          </cell>
          <cell r="E430" t="str">
            <v>18, 20</v>
          </cell>
        </row>
        <row r="431">
          <cell r="B431">
            <v>4107</v>
          </cell>
          <cell r="C431" t="str">
            <v>ХОХ ООО</v>
          </cell>
          <cell r="D431" t="str">
            <v>7-12-13</v>
          </cell>
          <cell r="E431">
            <v>27.28</v>
          </cell>
        </row>
        <row r="432">
          <cell r="B432">
            <v>4132</v>
          </cell>
          <cell r="C432" t="str">
            <v>ТОРГОВЫЙ ДОМ СТРЕКОЗА ООО</v>
          </cell>
          <cell r="D432">
            <v>9</v>
          </cell>
          <cell r="E432">
            <v>25.26</v>
          </cell>
        </row>
        <row r="433">
          <cell r="B433">
            <v>4144</v>
          </cell>
          <cell r="C433" t="str">
            <v>ЭКСИМЕР ТРЕЙДИНГ ООО</v>
          </cell>
          <cell r="D433">
            <v>11</v>
          </cell>
          <cell r="E433">
            <v>25.26</v>
          </cell>
        </row>
        <row r="434">
          <cell r="B434">
            <v>4146</v>
          </cell>
          <cell r="C434" t="str">
            <v>СИДИКОМ ДИСТРИБЬЮШН ООО</v>
          </cell>
          <cell r="D434">
            <v>9</v>
          </cell>
          <cell r="E434">
            <v>25.26</v>
          </cell>
        </row>
        <row r="435">
          <cell r="B435">
            <v>4152</v>
          </cell>
          <cell r="C435" t="str">
            <v>АЦТЕК ООО</v>
          </cell>
          <cell r="D435">
            <v>3</v>
          </cell>
          <cell r="E435" t="str">
            <v>18,19,20</v>
          </cell>
        </row>
        <row r="436">
          <cell r="B436">
            <v>4154</v>
          </cell>
          <cell r="C436" t="str">
            <v>ДВАДЦАТЫЙ ВЕК ФОКС СНГ ООО</v>
          </cell>
          <cell r="D436">
            <v>9</v>
          </cell>
          <cell r="E436">
            <v>25.26</v>
          </cell>
        </row>
        <row r="437">
          <cell r="B437">
            <v>4161</v>
          </cell>
          <cell r="C437" t="str">
            <v>БРИАН ООО</v>
          </cell>
          <cell r="D437">
            <v>9</v>
          </cell>
          <cell r="E437">
            <v>25.26</v>
          </cell>
        </row>
        <row r="438">
          <cell r="B438">
            <v>4171</v>
          </cell>
          <cell r="C438" t="str">
            <v>РИЗОН-М ООО</v>
          </cell>
          <cell r="D438">
            <v>8</v>
          </cell>
          <cell r="E438">
            <v>29</v>
          </cell>
        </row>
        <row r="439">
          <cell r="B439">
            <v>4191</v>
          </cell>
          <cell r="C439" t="str">
            <v>СОЮЗМЕБЕЛЬ М ООО</v>
          </cell>
          <cell r="D439">
            <v>10</v>
          </cell>
          <cell r="E439" t="str">
            <v>24,25,29</v>
          </cell>
        </row>
        <row r="440">
          <cell r="B440">
            <v>4203</v>
          </cell>
          <cell r="C440" t="str">
            <v>ЛУЧШИЙ ПОСТАВЩИК ООО</v>
          </cell>
          <cell r="D440">
            <v>10</v>
          </cell>
          <cell r="E440" t="str">
            <v>24,25,29</v>
          </cell>
        </row>
        <row r="441">
          <cell r="B441">
            <v>4205</v>
          </cell>
          <cell r="C441" t="str">
            <v>ПРОКТЕР ЭНД ГЭМБЛ ООО</v>
          </cell>
          <cell r="D441" t="str">
            <v>4-13</v>
          </cell>
          <cell r="E441">
            <v>27.28</v>
          </cell>
        </row>
        <row r="442">
          <cell r="B442">
            <v>4206</v>
          </cell>
          <cell r="C442" t="str">
            <v>ПРОКТЕР ЭНД ГЭМБЛ ООО 2</v>
          </cell>
          <cell r="D442" t="str">
            <v>4-10</v>
          </cell>
          <cell r="E442">
            <v>29</v>
          </cell>
        </row>
        <row r="443">
          <cell r="B443">
            <v>4208</v>
          </cell>
          <cell r="C443" t="str">
            <v>ДИ ЭМ БИ ООО</v>
          </cell>
          <cell r="D443">
            <v>9</v>
          </cell>
          <cell r="E443">
            <v>25.26</v>
          </cell>
        </row>
        <row r="444">
          <cell r="B444">
            <v>4228</v>
          </cell>
          <cell r="C444" t="str">
            <v>ПОЛЕТ ДРАКОНА ООО</v>
          </cell>
          <cell r="D444">
            <v>9</v>
          </cell>
          <cell r="E444">
            <v>25.26</v>
          </cell>
        </row>
        <row r="445">
          <cell r="B445">
            <v>4257</v>
          </cell>
          <cell r="C445" t="str">
            <v>КЖК ВОСТОК ООО 2</v>
          </cell>
          <cell r="D445">
            <v>2</v>
          </cell>
          <cell r="E445" t="str">
            <v>17,18,20</v>
          </cell>
        </row>
        <row r="446">
          <cell r="B446">
            <v>4273</v>
          </cell>
          <cell r="C446" t="str">
            <v xml:space="preserve">"ТД МЕГАПОЛИС"ООО </v>
          </cell>
          <cell r="D446" t="str">
            <v>12-13</v>
          </cell>
          <cell r="E446">
            <v>27.28</v>
          </cell>
        </row>
        <row r="447">
          <cell r="B447">
            <v>4284</v>
          </cell>
          <cell r="C447" t="str">
            <v>ИВАНОВСКАЯ ИГРУШКА ООО</v>
          </cell>
          <cell r="D447">
            <v>8</v>
          </cell>
          <cell r="E447">
            <v>29</v>
          </cell>
        </row>
        <row r="448">
          <cell r="B448">
            <v>4301</v>
          </cell>
          <cell r="C448" t="str">
            <v>АНИКА РУ ООО</v>
          </cell>
          <cell r="D448">
            <v>13</v>
          </cell>
          <cell r="E448">
            <v>27.28</v>
          </cell>
        </row>
        <row r="449">
          <cell r="B449">
            <v>4335</v>
          </cell>
          <cell r="C449" t="str">
            <v>ТОРГОВЫЙ ДОМ РАТИБОР ЗАО</v>
          </cell>
          <cell r="D449">
            <v>3</v>
          </cell>
          <cell r="E449" t="str">
            <v>18,19,20</v>
          </cell>
        </row>
        <row r="450">
          <cell r="B450">
            <v>4342</v>
          </cell>
          <cell r="C450" t="str">
            <v>КОМПАНИЯ АВМ-ПЛАСТИК ООО 3</v>
          </cell>
          <cell r="D450">
            <v>7</v>
          </cell>
          <cell r="E450">
            <v>28.29</v>
          </cell>
        </row>
        <row r="451">
          <cell r="B451">
            <v>4360</v>
          </cell>
          <cell r="C451" t="str">
            <v>СТАРОРУССКИЙ МЯСНОЙ ДВОР ООО</v>
          </cell>
          <cell r="D451">
            <v>14</v>
          </cell>
          <cell r="E451">
            <v>19</v>
          </cell>
        </row>
        <row r="452">
          <cell r="B452">
            <v>4372</v>
          </cell>
          <cell r="C452" t="str">
            <v>АЛЛЕЯ ООО</v>
          </cell>
          <cell r="D452">
            <v>8</v>
          </cell>
          <cell r="E452">
            <v>29</v>
          </cell>
        </row>
        <row r="453">
          <cell r="B453">
            <v>4391</v>
          </cell>
          <cell r="C453" t="str">
            <v>Тихоокеанская корпорация</v>
          </cell>
          <cell r="D453">
            <v>12</v>
          </cell>
          <cell r="E453">
            <v>27.28</v>
          </cell>
        </row>
        <row r="454">
          <cell r="B454">
            <v>4403</v>
          </cell>
          <cell r="C454" t="str">
            <v>АППЕТИТ ООО</v>
          </cell>
          <cell r="D454">
            <v>1</v>
          </cell>
          <cell r="E454">
            <v>18.190000000000001</v>
          </cell>
        </row>
        <row r="455">
          <cell r="B455">
            <v>4409</v>
          </cell>
          <cell r="C455" t="str">
            <v>ТОРГОВЫЙ ДОМ СЛАСТИ ЗАО</v>
          </cell>
          <cell r="D455">
            <v>3</v>
          </cell>
          <cell r="E455" t="str">
            <v>18,19,20</v>
          </cell>
        </row>
        <row r="456">
          <cell r="B456">
            <v>4410</v>
          </cell>
          <cell r="C456" t="str">
            <v>М-БИМБО+ ООО</v>
          </cell>
          <cell r="D456">
            <v>13</v>
          </cell>
          <cell r="E456">
            <v>27.28</v>
          </cell>
        </row>
        <row r="457">
          <cell r="B457">
            <v>4411</v>
          </cell>
          <cell r="C457" t="str">
            <v>РАЙСИО НЬЮТРИШЕН ООО</v>
          </cell>
          <cell r="D457">
            <v>3</v>
          </cell>
          <cell r="E457" t="str">
            <v>18,19,20</v>
          </cell>
        </row>
        <row r="458">
          <cell r="B458">
            <v>4412</v>
          </cell>
          <cell r="C458" t="str">
            <v>ОБУВНАЯ КОМПАНИЯ СТРЕЛЕЦ ООО</v>
          </cell>
          <cell r="D458">
            <v>12</v>
          </cell>
          <cell r="E458">
            <v>27.28</v>
          </cell>
        </row>
        <row r="459">
          <cell r="B459">
            <v>4413</v>
          </cell>
          <cell r="C459" t="str">
            <v>УДК ПЛАСТ</v>
          </cell>
        </row>
        <row r="460">
          <cell r="B460">
            <v>4416</v>
          </cell>
          <cell r="C460" t="str">
            <v>ИП ПРУДНИКОВ А.В.</v>
          </cell>
          <cell r="D460">
            <v>12</v>
          </cell>
          <cell r="E460">
            <v>27.28</v>
          </cell>
        </row>
        <row r="461">
          <cell r="B461">
            <v>4417</v>
          </cell>
          <cell r="C461" t="str">
            <v>ЭНЕРДЖАЙЗЕР ООО 2</v>
          </cell>
          <cell r="D461">
            <v>4</v>
          </cell>
          <cell r="E461" t="str">
            <v>26,27,28,29</v>
          </cell>
        </row>
        <row r="462">
          <cell r="B462">
            <v>4421</v>
          </cell>
          <cell r="C462" t="str">
            <v>ТД ТРУА-СИ ООО</v>
          </cell>
          <cell r="D462">
            <v>10</v>
          </cell>
          <cell r="E462" t="str">
            <v>24,25,29</v>
          </cell>
        </row>
        <row r="463">
          <cell r="B463">
            <v>4426</v>
          </cell>
          <cell r="C463" t="str">
            <v>ООО "Маджерик"</v>
          </cell>
          <cell r="D463">
            <v>12</v>
          </cell>
          <cell r="E463">
            <v>27.28</v>
          </cell>
        </row>
        <row r="464">
          <cell r="B464">
            <v>4430</v>
          </cell>
          <cell r="C464" t="str">
            <v>КВОЛИТИ ИНТЕРНЕШНЛ ООО</v>
          </cell>
          <cell r="D464">
            <v>8</v>
          </cell>
          <cell r="E464">
            <v>29</v>
          </cell>
        </row>
        <row r="465">
          <cell r="B465">
            <v>4435</v>
          </cell>
          <cell r="C465" t="str">
            <v>МЕЛИЯ ООО</v>
          </cell>
          <cell r="D465">
            <v>12</v>
          </cell>
          <cell r="E465">
            <v>27.28</v>
          </cell>
        </row>
        <row r="466">
          <cell r="B466">
            <v>4440</v>
          </cell>
          <cell r="C466" t="str">
            <v>МИР МОДЫ ООО</v>
          </cell>
          <cell r="D466">
            <v>12</v>
          </cell>
          <cell r="E466">
            <v>27.28</v>
          </cell>
        </row>
        <row r="467">
          <cell r="B467">
            <v>4442</v>
          </cell>
          <cell r="C467" t="str">
            <v>ООО ОПТИМА</v>
          </cell>
          <cell r="D467">
            <v>8</v>
          </cell>
          <cell r="E467">
            <v>29</v>
          </cell>
        </row>
        <row r="468">
          <cell r="B468">
            <v>4448</v>
          </cell>
          <cell r="C468" t="str">
            <v>ФИРМА ЛАТХИ ООО</v>
          </cell>
          <cell r="D468">
            <v>10</v>
          </cell>
          <cell r="E468" t="str">
            <v>24,25,29</v>
          </cell>
        </row>
        <row r="469">
          <cell r="B469">
            <v>4449</v>
          </cell>
          <cell r="C469" t="str">
            <v>КФ ИМ.Н.К.КРУПСКОЙ ОАО</v>
          </cell>
          <cell r="D469">
            <v>3</v>
          </cell>
          <cell r="E469" t="str">
            <v>18,19,20</v>
          </cell>
        </row>
        <row r="470">
          <cell r="B470">
            <v>4455</v>
          </cell>
          <cell r="C470" t="str">
            <v>БЕЛЛЬ БИМБО ПЛЮС ООО</v>
          </cell>
          <cell r="D470">
            <v>13</v>
          </cell>
          <cell r="E470">
            <v>27.28</v>
          </cell>
        </row>
        <row r="471">
          <cell r="B471">
            <v>4456</v>
          </cell>
          <cell r="C471" t="str">
            <v>ТРИКОТАЖ-ЛАЙН ООО</v>
          </cell>
          <cell r="D471">
            <v>13</v>
          </cell>
          <cell r="E471">
            <v>27.28</v>
          </cell>
        </row>
        <row r="472">
          <cell r="B472">
            <v>4458</v>
          </cell>
          <cell r="C472" t="str">
            <v>НОВЫЙ ВОДНЫЙ МИР ООО</v>
          </cell>
          <cell r="D472">
            <v>8</v>
          </cell>
          <cell r="E472">
            <v>29</v>
          </cell>
        </row>
        <row r="473">
          <cell r="B473">
            <v>4460</v>
          </cell>
          <cell r="C473" t="str">
            <v>ФК ВЕРТИКАЛЬ ООО</v>
          </cell>
          <cell r="D473">
            <v>8</v>
          </cell>
          <cell r="E473">
            <v>29</v>
          </cell>
        </row>
        <row r="474">
          <cell r="B474">
            <v>4461</v>
          </cell>
          <cell r="C474" t="str">
            <v>ПЛАСТИК РЕПАБЛИК ООО</v>
          </cell>
          <cell r="D474" t="str">
            <v>7-8-13</v>
          </cell>
          <cell r="E474">
            <v>29.28</v>
          </cell>
        </row>
        <row r="475">
          <cell r="B475">
            <v>4462</v>
          </cell>
          <cell r="C475" t="str">
            <v>ЧИСТЫЙ ДОМИК ООО</v>
          </cell>
          <cell r="D475">
            <v>8</v>
          </cell>
          <cell r="E475">
            <v>29</v>
          </cell>
        </row>
        <row r="476">
          <cell r="B476">
            <v>4463</v>
          </cell>
          <cell r="C476" t="str">
            <v>ТОРГОВЫЙ ДОМ КОСТА ЗАО</v>
          </cell>
          <cell r="D476">
            <v>3</v>
          </cell>
          <cell r="E476" t="str">
            <v>18,19,20</v>
          </cell>
        </row>
        <row r="477">
          <cell r="B477">
            <v>4467</v>
          </cell>
          <cell r="C477" t="str">
            <v>СОВРЕМЕННАЯ УПАКОВКА ООО</v>
          </cell>
          <cell r="D477">
            <v>9</v>
          </cell>
          <cell r="E477">
            <v>25.26</v>
          </cell>
        </row>
        <row r="478">
          <cell r="B478">
            <v>4468</v>
          </cell>
          <cell r="C478" t="str">
            <v>ООО "ТФК"Славянский текстиль"</v>
          </cell>
          <cell r="D478">
            <v>8</v>
          </cell>
          <cell r="E478">
            <v>29</v>
          </cell>
        </row>
        <row r="479">
          <cell r="B479">
            <v>4470</v>
          </cell>
          <cell r="C479" t="str">
            <v>ОЛМА МЕДИА ГРУПП ЗАО</v>
          </cell>
          <cell r="D479">
            <v>9</v>
          </cell>
          <cell r="E479">
            <v>25.26</v>
          </cell>
        </row>
        <row r="480">
          <cell r="B480">
            <v>4471</v>
          </cell>
          <cell r="C480" t="str">
            <v>ГУТЕН МОРГЕН ООО</v>
          </cell>
          <cell r="D480">
            <v>8</v>
          </cell>
          <cell r="E480">
            <v>29</v>
          </cell>
        </row>
        <row r="481">
          <cell r="B481">
            <v>4476</v>
          </cell>
          <cell r="C481" t="str">
            <v>ШУЙСКОЕ ПРЕДПРИЯТИЕ ШЕТРИК ООО</v>
          </cell>
          <cell r="D481">
            <v>13</v>
          </cell>
          <cell r="E481">
            <v>27.28</v>
          </cell>
        </row>
        <row r="482">
          <cell r="B482">
            <v>4481</v>
          </cell>
          <cell r="C482" t="str">
            <v>СИМБА ТОЙЗ РУС ООО</v>
          </cell>
          <cell r="D482">
            <v>7</v>
          </cell>
          <cell r="E482">
            <v>28.29</v>
          </cell>
        </row>
        <row r="483">
          <cell r="B483">
            <v>4486</v>
          </cell>
          <cell r="C483" t="str">
            <v>ТОРГОВЫЙ ДОМ ЗОЛУШКА ООО</v>
          </cell>
          <cell r="D483" t="str">
            <v>4-6</v>
          </cell>
          <cell r="E483">
            <v>26.27</v>
          </cell>
        </row>
        <row r="484">
          <cell r="B484">
            <v>4499</v>
          </cell>
          <cell r="C484" t="str">
            <v>А-ТЕКС ООО</v>
          </cell>
          <cell r="D484">
            <v>12</v>
          </cell>
          <cell r="E484">
            <v>27.28</v>
          </cell>
        </row>
        <row r="485">
          <cell r="B485">
            <v>4502</v>
          </cell>
          <cell r="C485" t="str">
            <v>ТРАДЕКС ООО</v>
          </cell>
          <cell r="D485">
            <v>12</v>
          </cell>
          <cell r="E485">
            <v>27.28</v>
          </cell>
        </row>
        <row r="486">
          <cell r="B486">
            <v>4506</v>
          </cell>
          <cell r="C486" t="str">
            <v>ПРОКТЕР ЭНД ГЭМБЛ ООО 3</v>
          </cell>
          <cell r="D486" t="str">
            <v>6-8-13</v>
          </cell>
          <cell r="E486">
            <v>27</v>
          </cell>
        </row>
        <row r="487">
          <cell r="B487">
            <v>4511</v>
          </cell>
          <cell r="C487" t="str">
            <v>КОМПАНИЯ ВЕРЕС ООО</v>
          </cell>
          <cell r="D487">
            <v>2</v>
          </cell>
          <cell r="E487" t="str">
            <v>17,18,20</v>
          </cell>
        </row>
        <row r="488">
          <cell r="B488">
            <v>4520</v>
          </cell>
          <cell r="C488" t="str">
            <v>ТТД ООО 4</v>
          </cell>
          <cell r="D488" t="str">
            <v>3-4</v>
          </cell>
          <cell r="E488" t="str">
            <v>18,26,27</v>
          </cell>
        </row>
        <row r="489">
          <cell r="B489">
            <v>4521</v>
          </cell>
          <cell r="C489" t="str">
            <v>ООО "АЛМА ТРЕЙД"</v>
          </cell>
          <cell r="D489">
            <v>12</v>
          </cell>
          <cell r="E489">
            <v>27.28</v>
          </cell>
        </row>
        <row r="490">
          <cell r="B490">
            <v>4533</v>
          </cell>
          <cell r="C490" t="str">
            <v>ИП АГЕЕВА В.А.</v>
          </cell>
          <cell r="D490">
            <v>2</v>
          </cell>
          <cell r="E490" t="str">
            <v>17,18,20</v>
          </cell>
        </row>
        <row r="491">
          <cell r="B491">
            <v>4534</v>
          </cell>
          <cell r="C491" t="str">
            <v>СЕРВИС ГРАНД ООО</v>
          </cell>
          <cell r="D491">
            <v>10</v>
          </cell>
          <cell r="E491" t="str">
            <v>24,25,29</v>
          </cell>
        </row>
        <row r="492">
          <cell r="B492">
            <v>4538</v>
          </cell>
          <cell r="C492" t="str">
            <v>РЕНЕССАНС РУССКОЙ УПАКОВКИ ЗАО</v>
          </cell>
          <cell r="D492">
            <v>3</v>
          </cell>
          <cell r="E492" t="str">
            <v>18,19,20</v>
          </cell>
        </row>
        <row r="493">
          <cell r="B493">
            <v>4543</v>
          </cell>
          <cell r="C493" t="str">
            <v>Ангстерм</v>
          </cell>
        </row>
        <row r="494">
          <cell r="B494">
            <v>4546</v>
          </cell>
          <cell r="C494" t="str">
            <v>НЕСТЛЕ РОССИЯ ООО</v>
          </cell>
          <cell r="D494" t="str">
            <v>6-8-13</v>
          </cell>
          <cell r="E494">
            <v>27</v>
          </cell>
        </row>
        <row r="495">
          <cell r="B495">
            <v>4548</v>
          </cell>
          <cell r="C495" t="str">
            <v>НЕСТЛЕ РОССИЯ ООО 3</v>
          </cell>
          <cell r="D495">
            <v>14</v>
          </cell>
          <cell r="E495">
            <v>19</v>
          </cell>
        </row>
        <row r="496">
          <cell r="B496">
            <v>4552</v>
          </cell>
          <cell r="C496" t="str">
            <v>АРШАНИ ООО</v>
          </cell>
          <cell r="D496">
            <v>5</v>
          </cell>
          <cell r="E496">
            <v>17.18</v>
          </cell>
        </row>
        <row r="497">
          <cell r="B497">
            <v>4557</v>
          </cell>
          <cell r="C497" t="str">
            <v>ТКФ ЯСНАЯ ПОЛЯНА ОАО</v>
          </cell>
          <cell r="D497" t="str">
            <v>1-3</v>
          </cell>
          <cell r="E497">
            <v>18.190000000000001</v>
          </cell>
        </row>
        <row r="498">
          <cell r="B498">
            <v>4569</v>
          </cell>
          <cell r="C498" t="str">
            <v>ОЙЛСИНТЕЗ ЕВРОПА ООО</v>
          </cell>
          <cell r="D498">
            <v>8</v>
          </cell>
          <cell r="E498">
            <v>29</v>
          </cell>
        </row>
        <row r="499">
          <cell r="B499">
            <v>4576</v>
          </cell>
          <cell r="C499" t="str">
            <v>НАТС ТРЕЙД ООО 2</v>
          </cell>
          <cell r="D499" t="str">
            <v>1-3</v>
          </cell>
          <cell r="E499">
            <v>18.190000000000001</v>
          </cell>
        </row>
        <row r="500">
          <cell r="B500">
            <v>4580</v>
          </cell>
          <cell r="C500" t="str">
            <v>ТОПСЕРВИС ЭЛЕКТРОМАРКЕТ ООО</v>
          </cell>
          <cell r="D500">
            <v>8</v>
          </cell>
          <cell r="E500">
            <v>29</v>
          </cell>
        </row>
        <row r="501">
          <cell r="B501">
            <v>4585</v>
          </cell>
          <cell r="C501" t="str">
            <v>БИМИКС ООО</v>
          </cell>
          <cell r="D501" t="str">
            <v>10-11</v>
          </cell>
          <cell r="E501">
            <v>25</v>
          </cell>
        </row>
        <row r="502">
          <cell r="B502">
            <v>4593</v>
          </cell>
          <cell r="C502" t="str">
            <v>ВЕРСОН ООО</v>
          </cell>
          <cell r="D502" t="str">
            <v>7-12</v>
          </cell>
          <cell r="E502">
            <v>28</v>
          </cell>
        </row>
        <row r="503">
          <cell r="B503">
            <v>4594</v>
          </cell>
          <cell r="C503" t="str">
            <v>РАСПАК ООО</v>
          </cell>
          <cell r="D503">
            <v>3</v>
          </cell>
          <cell r="E503" t="str">
            <v>18,19,20</v>
          </cell>
        </row>
        <row r="504">
          <cell r="B504">
            <v>4595</v>
          </cell>
          <cell r="C504" t="str">
            <v>ТОП ИГРУШКА ООО</v>
          </cell>
          <cell r="D504">
            <v>7</v>
          </cell>
          <cell r="E504">
            <v>28.29</v>
          </cell>
        </row>
        <row r="505">
          <cell r="B505">
            <v>4607</v>
          </cell>
          <cell r="C505" t="str">
            <v>СОКОЛ-ТРЕЙДИНГ ООО 2</v>
          </cell>
          <cell r="D505" t="str">
            <v>1-3</v>
          </cell>
          <cell r="E505">
            <v>18.190000000000001</v>
          </cell>
        </row>
        <row r="506">
          <cell r="B506">
            <v>4611</v>
          </cell>
          <cell r="C506" t="str">
            <v>АЛЬФАТЕХФОРМ ООО</v>
          </cell>
          <cell r="D506">
            <v>6</v>
          </cell>
          <cell r="E506">
            <v>26.27</v>
          </cell>
        </row>
        <row r="507">
          <cell r="B507">
            <v>4612</v>
          </cell>
          <cell r="C507" t="str">
            <v>СТЕЛЛАР-М ООО</v>
          </cell>
          <cell r="D507" t="str">
            <v>7-13</v>
          </cell>
          <cell r="E507">
            <v>28</v>
          </cell>
        </row>
        <row r="508">
          <cell r="B508">
            <v>4615</v>
          </cell>
          <cell r="C508" t="str">
            <v>РАЛЬФ РИНГЕР ЗАО</v>
          </cell>
          <cell r="D508">
            <v>12</v>
          </cell>
          <cell r="E508">
            <v>27.28</v>
          </cell>
        </row>
        <row r="509">
          <cell r="B509">
            <v>4616</v>
          </cell>
          <cell r="C509" t="str">
            <v>ПО КОНЦЕРН КУРСКТРИКОТАЖПРОМ О</v>
          </cell>
          <cell r="D509">
            <v>12</v>
          </cell>
          <cell r="E509">
            <v>27.28</v>
          </cell>
        </row>
        <row r="510">
          <cell r="B510">
            <v>4619</v>
          </cell>
          <cell r="C510" t="str">
            <v>ООО "НордКрафт"</v>
          </cell>
          <cell r="D510">
            <v>12</v>
          </cell>
          <cell r="E510">
            <v>27.28</v>
          </cell>
        </row>
        <row r="511">
          <cell r="B511">
            <v>4629</v>
          </cell>
          <cell r="C511" t="str">
            <v>САССА ФЭШЕН ООО</v>
          </cell>
          <cell r="D511">
            <v>12</v>
          </cell>
          <cell r="E511">
            <v>27.28</v>
          </cell>
        </row>
        <row r="512">
          <cell r="B512">
            <v>4644</v>
          </cell>
          <cell r="C512" t="str">
            <v>ЭЛИТ ООО</v>
          </cell>
          <cell r="D512" t="str">
            <v>8-10</v>
          </cell>
          <cell r="E512">
            <v>29</v>
          </cell>
        </row>
        <row r="513">
          <cell r="B513">
            <v>4662</v>
          </cell>
          <cell r="C513" t="str">
            <v>АЛГОРИЯ-М ООО</v>
          </cell>
          <cell r="D513">
            <v>11</v>
          </cell>
          <cell r="E513">
            <v>25.26</v>
          </cell>
        </row>
        <row r="514">
          <cell r="B514">
            <v>4669</v>
          </cell>
          <cell r="C514" t="str">
            <v>ТОРГОВЫЙ ДОМ СКОВО ООО</v>
          </cell>
          <cell r="D514">
            <v>8</v>
          </cell>
          <cell r="E514">
            <v>29</v>
          </cell>
        </row>
        <row r="515">
          <cell r="B515">
            <v>4671</v>
          </cell>
          <cell r="C515" t="str">
            <v>ООО ТД "ПК-Заря"</v>
          </cell>
          <cell r="D515">
            <v>12</v>
          </cell>
          <cell r="E515">
            <v>27.28</v>
          </cell>
        </row>
        <row r="516">
          <cell r="B516">
            <v>4671</v>
          </cell>
          <cell r="C516" t="str">
            <v>ПК-ЗАРЯ</v>
          </cell>
          <cell r="D516">
            <v>12</v>
          </cell>
          <cell r="E516">
            <v>27.28</v>
          </cell>
        </row>
        <row r="517">
          <cell r="B517">
            <v>4673</v>
          </cell>
          <cell r="C517" t="str">
            <v>ИДЕКА ООО</v>
          </cell>
          <cell r="D517">
            <v>8</v>
          </cell>
          <cell r="E517">
            <v>29</v>
          </cell>
        </row>
        <row r="518">
          <cell r="B518">
            <v>4683</v>
          </cell>
          <cell r="C518" t="str">
            <v>АЛДИС ООО</v>
          </cell>
          <cell r="D518">
            <v>13</v>
          </cell>
          <cell r="E518">
            <v>27.28</v>
          </cell>
        </row>
        <row r="519">
          <cell r="B519">
            <v>4693</v>
          </cell>
          <cell r="C519" t="str">
            <v>ТТД ООО 5</v>
          </cell>
          <cell r="D519" t="str">
            <v>4-5</v>
          </cell>
          <cell r="E519">
            <v>17.18</v>
          </cell>
        </row>
        <row r="520">
          <cell r="B520">
            <v>4695</v>
          </cell>
          <cell r="C520" t="str">
            <v>АВАНТАЖ РЕАЛ ООО</v>
          </cell>
          <cell r="D520" t="str">
            <v>4-6-7</v>
          </cell>
          <cell r="E520">
            <v>26.27</v>
          </cell>
        </row>
        <row r="521">
          <cell r="B521">
            <v>4698</v>
          </cell>
          <cell r="C521" t="str">
            <v>ДОЗ СЕВЕРНЫЙ ООО</v>
          </cell>
          <cell r="D521">
            <v>10</v>
          </cell>
          <cell r="E521" t="str">
            <v>24,25,29</v>
          </cell>
        </row>
        <row r="522">
          <cell r="B522">
            <v>4700</v>
          </cell>
          <cell r="C522" t="str">
            <v>УЗДЕН ЗАО</v>
          </cell>
          <cell r="D522">
            <v>8</v>
          </cell>
          <cell r="E522">
            <v>29</v>
          </cell>
        </row>
        <row r="523">
          <cell r="B523">
            <v>4704</v>
          </cell>
          <cell r="C523" t="str">
            <v>КОРПОРАЦИЯ ДОЛФИН ООО</v>
          </cell>
          <cell r="D523">
            <v>10</v>
          </cell>
          <cell r="E523" t="str">
            <v>24,25,29</v>
          </cell>
        </row>
        <row r="524">
          <cell r="B524">
            <v>4712</v>
          </cell>
          <cell r="C524" t="str">
            <v>ИНТЕРСПОРТТОРГ ООО</v>
          </cell>
          <cell r="D524">
            <v>7</v>
          </cell>
          <cell r="E524">
            <v>28.29</v>
          </cell>
        </row>
        <row r="525">
          <cell r="B525">
            <v>4713</v>
          </cell>
          <cell r="C525" t="str">
            <v>ФОРТИ ТРИКОТАЖ ООО</v>
          </cell>
          <cell r="D525">
            <v>12</v>
          </cell>
          <cell r="E525">
            <v>27.28</v>
          </cell>
        </row>
        <row r="526">
          <cell r="B526">
            <v>4721</v>
          </cell>
          <cell r="C526" t="str">
            <v>УДАЧА ООО</v>
          </cell>
          <cell r="D526" t="str">
            <v>7-8-10</v>
          </cell>
          <cell r="E526">
            <v>29</v>
          </cell>
        </row>
        <row r="527">
          <cell r="B527">
            <v>4738</v>
          </cell>
          <cell r="C527" t="str">
            <v>ЕВРОТРЕЙД ООО</v>
          </cell>
          <cell r="D527">
            <v>4</v>
          </cell>
          <cell r="E527" t="str">
            <v>26,27,28,29</v>
          </cell>
        </row>
        <row r="528">
          <cell r="B528">
            <v>4739</v>
          </cell>
          <cell r="C528" t="str">
            <v>ТД САДКО ООО</v>
          </cell>
          <cell r="D528">
            <v>3</v>
          </cell>
          <cell r="E528" t="str">
            <v>18,19,20</v>
          </cell>
        </row>
        <row r="529">
          <cell r="B529">
            <v>4751</v>
          </cell>
          <cell r="C529" t="str">
            <v>ВАСКО(СНГ) ООО 2</v>
          </cell>
          <cell r="D529">
            <v>3</v>
          </cell>
          <cell r="E529" t="str">
            <v>18,19,20</v>
          </cell>
        </row>
        <row r="530">
          <cell r="B530">
            <v>4752</v>
          </cell>
          <cell r="C530" t="str">
            <v>АЛЬТЕКС КО ООО</v>
          </cell>
          <cell r="D530">
            <v>12</v>
          </cell>
          <cell r="E530">
            <v>27.28</v>
          </cell>
        </row>
        <row r="531">
          <cell r="B531">
            <v>4754</v>
          </cell>
          <cell r="C531" t="str">
            <v>ООО НОВЫЙ СТИЛЬ</v>
          </cell>
          <cell r="D531">
            <v>10</v>
          </cell>
          <cell r="E531" t="str">
            <v>24,25,29</v>
          </cell>
        </row>
        <row r="532">
          <cell r="B532">
            <v>4755</v>
          </cell>
          <cell r="C532" t="str">
            <v>Ростэкс</v>
          </cell>
          <cell r="D532">
            <v>8</v>
          </cell>
          <cell r="E532">
            <v>29</v>
          </cell>
        </row>
        <row r="533">
          <cell r="B533">
            <v>4759</v>
          </cell>
          <cell r="C533" t="str">
            <v xml:space="preserve"> "СИНКО" ООО ТД</v>
          </cell>
          <cell r="D533">
            <v>2</v>
          </cell>
          <cell r="E533" t="str">
            <v>17,18,20</v>
          </cell>
        </row>
        <row r="534">
          <cell r="B534">
            <v>4761</v>
          </cell>
          <cell r="C534" t="str">
            <v>БАЛТИС ООО</v>
          </cell>
          <cell r="D534" t="str">
            <v>2-3</v>
          </cell>
          <cell r="E534" t="str">
            <v>18, 20</v>
          </cell>
        </row>
        <row r="535">
          <cell r="B535">
            <v>4762</v>
          </cell>
          <cell r="C535" t="str">
            <v>СТИМУЛ ЗАО</v>
          </cell>
          <cell r="D535">
            <v>5</v>
          </cell>
          <cell r="E535">
            <v>17.18</v>
          </cell>
        </row>
        <row r="536">
          <cell r="B536">
            <v>4765</v>
          </cell>
          <cell r="C536" t="str">
            <v>МЕДИА-ПОСТАВКА ООО</v>
          </cell>
          <cell r="D536">
            <v>9</v>
          </cell>
          <cell r="E536">
            <v>25.26</v>
          </cell>
        </row>
        <row r="537">
          <cell r="B537">
            <v>4770</v>
          </cell>
          <cell r="C537" t="str">
            <v>ЭЛИС-МОСКВА ООО</v>
          </cell>
          <cell r="D537">
            <v>8</v>
          </cell>
          <cell r="E537">
            <v>29</v>
          </cell>
        </row>
        <row r="538">
          <cell r="B538">
            <v>4772</v>
          </cell>
          <cell r="C538" t="str">
            <v>ЭСПОЛОН ООО</v>
          </cell>
          <cell r="D538">
            <v>5</v>
          </cell>
          <cell r="E538">
            <v>17.18</v>
          </cell>
        </row>
        <row r="539">
          <cell r="B539">
            <v>4783</v>
          </cell>
          <cell r="C539" t="str">
            <v>САМАРСКИЙ КОНДИТЕР ЗАО</v>
          </cell>
          <cell r="D539" t="str">
            <v>1-3</v>
          </cell>
          <cell r="E539">
            <v>18.190000000000001</v>
          </cell>
        </row>
        <row r="540">
          <cell r="B540">
            <v>4793</v>
          </cell>
          <cell r="C540" t="str">
            <v>ИП АКОПЯН Б.Г.</v>
          </cell>
          <cell r="D540">
            <v>1</v>
          </cell>
          <cell r="E540">
            <v>18.190000000000001</v>
          </cell>
        </row>
        <row r="541">
          <cell r="B541">
            <v>4799</v>
          </cell>
          <cell r="C541" t="str">
            <v>ИП СОРОКИН А.В.</v>
          </cell>
          <cell r="D541" t="str">
            <v>2-3</v>
          </cell>
          <cell r="E541" t="str">
            <v>18, 20</v>
          </cell>
        </row>
        <row r="542">
          <cell r="B542">
            <v>4800</v>
          </cell>
          <cell r="C542" t="str">
            <v>"ОСНОВА" ООО</v>
          </cell>
          <cell r="D542">
            <v>2</v>
          </cell>
          <cell r="E542">
            <v>17.18</v>
          </cell>
        </row>
        <row r="543">
          <cell r="B543">
            <v>4801</v>
          </cell>
          <cell r="C543" t="str">
            <v>БИОТЕХ ООО</v>
          </cell>
          <cell r="D543">
            <v>14</v>
          </cell>
          <cell r="E543">
            <v>19</v>
          </cell>
        </row>
        <row r="544">
          <cell r="B544">
            <v>4804</v>
          </cell>
          <cell r="C544" t="str">
            <v>АРОМАДОН ООО</v>
          </cell>
          <cell r="D544">
            <v>2</v>
          </cell>
          <cell r="E544" t="str">
            <v>17,18,20</v>
          </cell>
        </row>
        <row r="545">
          <cell r="B545">
            <v>4805</v>
          </cell>
          <cell r="C545" t="str">
            <v>ИП КИТАЙКИН А.Б.</v>
          </cell>
          <cell r="D545">
            <v>6</v>
          </cell>
          <cell r="E545">
            <v>26.27</v>
          </cell>
        </row>
        <row r="546">
          <cell r="B546">
            <v>4806</v>
          </cell>
          <cell r="C546" t="str">
            <v>РАМУК ООО</v>
          </cell>
          <cell r="D546">
            <v>3</v>
          </cell>
          <cell r="E546" t="str">
            <v>18,19,20</v>
          </cell>
        </row>
        <row r="547">
          <cell r="B547">
            <v>4810</v>
          </cell>
          <cell r="C547" t="str">
            <v>ИП СТРЕЛЕЦ Н.А.</v>
          </cell>
          <cell r="D547" t="str">
            <v>2-3</v>
          </cell>
          <cell r="E547" t="str">
            <v>18, 20</v>
          </cell>
        </row>
        <row r="548">
          <cell r="B548">
            <v>4812</v>
          </cell>
          <cell r="C548" t="str">
            <v>ЮЖНАЯ МНОГООТРАСЛЕВАЯ КОРПОРАЦ</v>
          </cell>
          <cell r="D548" t="str">
            <v>2-3</v>
          </cell>
          <cell r="E548" t="str">
            <v>18, 20</v>
          </cell>
        </row>
        <row r="549">
          <cell r="B549">
            <v>4820</v>
          </cell>
          <cell r="C549" t="str">
            <v>АКВАДАР ООО</v>
          </cell>
          <cell r="D549">
            <v>5</v>
          </cell>
          <cell r="E549">
            <v>17.18</v>
          </cell>
        </row>
        <row r="550">
          <cell r="B550">
            <v>4830</v>
          </cell>
          <cell r="C550" t="str">
            <v>ГЕОДОМ ООО</v>
          </cell>
          <cell r="D550">
            <v>9</v>
          </cell>
          <cell r="E550">
            <v>25.26</v>
          </cell>
        </row>
        <row r="551">
          <cell r="B551">
            <v>4836</v>
          </cell>
          <cell r="C551" t="str">
            <v>ТД АКСУ ООО</v>
          </cell>
          <cell r="D551">
            <v>5</v>
          </cell>
          <cell r="E551">
            <v>17.18</v>
          </cell>
        </row>
        <row r="552">
          <cell r="B552">
            <v>4845</v>
          </cell>
          <cell r="C552" t="str">
            <v>РЕГАТА ЗАО 2</v>
          </cell>
          <cell r="D552">
            <v>5</v>
          </cell>
          <cell r="E552">
            <v>17.18</v>
          </cell>
        </row>
        <row r="553">
          <cell r="B553">
            <v>4862</v>
          </cell>
          <cell r="C553" t="str">
            <v>ТПК ТАИМЭКС ООО</v>
          </cell>
          <cell r="D553" t="str">
            <v>2-3</v>
          </cell>
          <cell r="E553" t="str">
            <v>18, 20</v>
          </cell>
        </row>
        <row r="554">
          <cell r="B554">
            <v>4863</v>
          </cell>
          <cell r="C554" t="str">
            <v>БИОЛА-РУСЬ ООО</v>
          </cell>
          <cell r="D554">
            <v>5</v>
          </cell>
          <cell r="E554">
            <v>17.18</v>
          </cell>
        </row>
        <row r="555">
          <cell r="B555">
            <v>4864</v>
          </cell>
          <cell r="C555" t="str">
            <v>МАНХЭТТЕН-РОСТОВ ООО</v>
          </cell>
          <cell r="D555">
            <v>2</v>
          </cell>
          <cell r="E555" t="str">
            <v>17,18,20</v>
          </cell>
        </row>
        <row r="556">
          <cell r="B556">
            <v>4866</v>
          </cell>
          <cell r="C556" t="str">
            <v>РЕГИОНСОЛЬ</v>
          </cell>
          <cell r="D556" t="str">
            <v>2-3</v>
          </cell>
          <cell r="E556" t="str">
            <v>18, 20</v>
          </cell>
        </row>
        <row r="557">
          <cell r="B557">
            <v>4873</v>
          </cell>
          <cell r="C557" t="str">
            <v>АПИДЕЙ ООО</v>
          </cell>
          <cell r="D557">
            <v>3</v>
          </cell>
          <cell r="E557" t="str">
            <v>18,19,20</v>
          </cell>
        </row>
        <row r="558">
          <cell r="B558">
            <v>4923</v>
          </cell>
          <cell r="C558" t="str">
            <v>ДОКТОР БАНЯ ООО</v>
          </cell>
          <cell r="D558">
            <v>7</v>
          </cell>
          <cell r="E558">
            <v>28.29</v>
          </cell>
        </row>
        <row r="559">
          <cell r="B559">
            <v>4958</v>
          </cell>
          <cell r="C559" t="str">
            <v>ДЕЛЬТА-СПОРТ ООО</v>
          </cell>
          <cell r="D559">
            <v>12</v>
          </cell>
          <cell r="E559">
            <v>27.28</v>
          </cell>
        </row>
        <row r="560">
          <cell r="B560">
            <v>4971</v>
          </cell>
          <cell r="C560" t="str">
            <v>ИГ"АЗБУКА-АТТИКУС"ООО</v>
          </cell>
          <cell r="D560">
            <v>9</v>
          </cell>
          <cell r="E560">
            <v>25.26</v>
          </cell>
        </row>
        <row r="561">
          <cell r="B561">
            <v>5034</v>
          </cell>
          <cell r="C561" t="str">
            <v>ООО Сарос-трейд</v>
          </cell>
          <cell r="D561">
            <v>10</v>
          </cell>
          <cell r="E561" t="str">
            <v>24,25,29</v>
          </cell>
        </row>
        <row r="562">
          <cell r="B562">
            <v>5087</v>
          </cell>
          <cell r="C562" t="str">
            <v>НСК ЭФСИ ООО</v>
          </cell>
          <cell r="D562">
            <v>7</v>
          </cell>
          <cell r="E562">
            <v>28.29</v>
          </cell>
        </row>
        <row r="563">
          <cell r="B563">
            <v>5088</v>
          </cell>
          <cell r="C563" t="str">
            <v>БЕКО ООО</v>
          </cell>
          <cell r="D563">
            <v>10</v>
          </cell>
          <cell r="E563" t="str">
            <v>24,25,29</v>
          </cell>
        </row>
        <row r="564">
          <cell r="B564">
            <v>5114</v>
          </cell>
          <cell r="C564" t="str">
            <v>ВАЛЕНТА ООО</v>
          </cell>
          <cell r="D564">
            <v>12</v>
          </cell>
          <cell r="E564">
            <v>27.28</v>
          </cell>
        </row>
        <row r="565">
          <cell r="B565">
            <v>5130</v>
          </cell>
          <cell r="C565" t="str">
            <v>КХ СТАРООСКОЛЬСКИЙ ЗАО</v>
          </cell>
          <cell r="D565">
            <v>3</v>
          </cell>
          <cell r="E565" t="str">
            <v>18,19,20</v>
          </cell>
        </row>
        <row r="566">
          <cell r="B566">
            <v>5150</v>
          </cell>
          <cell r="C566" t="str">
            <v>ООО БУМАЖНАЯ ФАБРИКА</v>
          </cell>
          <cell r="D566" t="str">
            <v>6-8</v>
          </cell>
          <cell r="E566">
            <v>26.29</v>
          </cell>
        </row>
        <row r="567">
          <cell r="B567">
            <v>5157</v>
          </cell>
          <cell r="C567" t="str">
            <v>РОСТОВТРАНСМАРКЕТ ООО</v>
          </cell>
          <cell r="D567">
            <v>5</v>
          </cell>
          <cell r="E567">
            <v>17.18</v>
          </cell>
        </row>
        <row r="568">
          <cell r="B568">
            <v>5181</v>
          </cell>
          <cell r="C568" t="str">
            <v>АВЛОНА ООО</v>
          </cell>
          <cell r="D568">
            <v>10</v>
          </cell>
          <cell r="E568" t="str">
            <v>24,25,29</v>
          </cell>
        </row>
        <row r="569">
          <cell r="B569">
            <v>5186</v>
          </cell>
          <cell r="C569" t="str">
            <v>ЭЛЬМИР ООО</v>
          </cell>
          <cell r="D569">
            <v>7</v>
          </cell>
          <cell r="E569">
            <v>28.29</v>
          </cell>
        </row>
        <row r="570">
          <cell r="B570">
            <v>5202</v>
          </cell>
          <cell r="C570" t="str">
            <v>РУССКАЯ ТРОЙКА ООО</v>
          </cell>
          <cell r="D570">
            <v>13</v>
          </cell>
          <cell r="E570">
            <v>27.28</v>
          </cell>
        </row>
        <row r="571">
          <cell r="B571">
            <v>5205</v>
          </cell>
          <cell r="C571" t="str">
            <v>ИП СТРЕЛЕЦ Н.А.2</v>
          </cell>
          <cell r="D571">
            <v>5</v>
          </cell>
          <cell r="E571">
            <v>17.18</v>
          </cell>
        </row>
        <row r="572">
          <cell r="B572">
            <v>5265</v>
          </cell>
          <cell r="C572" t="str">
            <v>САДЫ ПРИДОНЬЯ ОАО</v>
          </cell>
          <cell r="D572" t="str">
            <v>5-13</v>
          </cell>
          <cell r="E572">
            <v>17</v>
          </cell>
        </row>
        <row r="573">
          <cell r="B573">
            <v>5270</v>
          </cell>
          <cell r="C573" t="str">
            <v>ОРЕХ ПРОМ</v>
          </cell>
          <cell r="D573">
            <v>1</v>
          </cell>
          <cell r="E573">
            <v>19.18</v>
          </cell>
        </row>
        <row r="574">
          <cell r="B574">
            <v>5278</v>
          </cell>
          <cell r="C574" t="str">
            <v>ВЕНТАЛЛ АРТ ООО</v>
          </cell>
          <cell r="D574">
            <v>10</v>
          </cell>
          <cell r="E574" t="str">
            <v>24,25,29</v>
          </cell>
        </row>
        <row r="575">
          <cell r="B575">
            <v>5307</v>
          </cell>
          <cell r="C575" t="str">
            <v>БОСТОН+ ООО 2</v>
          </cell>
          <cell r="D575">
            <v>3</v>
          </cell>
          <cell r="E575" t="str">
            <v>18,19,20</v>
          </cell>
        </row>
        <row r="576">
          <cell r="B576">
            <v>5330</v>
          </cell>
          <cell r="C576" t="str">
            <v>АРТ МАРКЕТ ООО</v>
          </cell>
          <cell r="D576" t="str">
            <v>12-13</v>
          </cell>
          <cell r="E576">
            <v>27.28</v>
          </cell>
        </row>
        <row r="577">
          <cell r="B577">
            <v>5337</v>
          </cell>
          <cell r="C577" t="str">
            <v>ООО ЭКОМСТАТ</v>
          </cell>
          <cell r="D577">
            <v>4</v>
          </cell>
          <cell r="E577" t="str">
            <v>26,27,28,29</v>
          </cell>
        </row>
        <row r="578">
          <cell r="B578">
            <v>5342</v>
          </cell>
          <cell r="C578" t="str">
            <v>ИНТЕРАГРОСИСТЕМЫ ООО</v>
          </cell>
          <cell r="D578">
            <v>5</v>
          </cell>
          <cell r="E578">
            <v>17.18</v>
          </cell>
        </row>
        <row r="579">
          <cell r="B579">
            <v>5344</v>
          </cell>
          <cell r="C579" t="str">
            <v>РОСТОК ООО</v>
          </cell>
          <cell r="D579">
            <v>7</v>
          </cell>
          <cell r="E579">
            <v>28.29</v>
          </cell>
        </row>
        <row r="580">
          <cell r="B580">
            <v>5347</v>
          </cell>
          <cell r="C580" t="str">
            <v>СТРОЙРЕМОНТ ЗАО</v>
          </cell>
          <cell r="D580" t="str">
            <v>7-8</v>
          </cell>
          <cell r="E580">
            <v>29</v>
          </cell>
        </row>
        <row r="581">
          <cell r="B581">
            <v>5360</v>
          </cell>
          <cell r="C581" t="str">
            <v>ЛЕОТОН ТРЕЙДИНГ ООО</v>
          </cell>
          <cell r="D581">
            <v>3</v>
          </cell>
          <cell r="E581" t="str">
            <v>18,19,20</v>
          </cell>
        </row>
        <row r="582">
          <cell r="B582">
            <v>5363</v>
          </cell>
          <cell r="C582" t="str">
            <v>ТОРГОВЫЙ ДОМ САВА ООО</v>
          </cell>
          <cell r="D582" t="str">
            <v>3-5</v>
          </cell>
          <cell r="E582">
            <v>18</v>
          </cell>
        </row>
        <row r="583">
          <cell r="B583">
            <v>5365</v>
          </cell>
          <cell r="C583" t="str">
            <v>СИ АЙРЛАЙД ООО</v>
          </cell>
          <cell r="D583" t="str">
            <v>4-8</v>
          </cell>
          <cell r="E583">
            <v>29</v>
          </cell>
        </row>
        <row r="584">
          <cell r="B584">
            <v>5366</v>
          </cell>
          <cell r="C584" t="str">
            <v>АСКАНИЯ ООО</v>
          </cell>
          <cell r="D584" t="str">
            <v>6-8</v>
          </cell>
          <cell r="E584">
            <v>26.29</v>
          </cell>
        </row>
        <row r="585">
          <cell r="B585">
            <v>5391</v>
          </cell>
          <cell r="C585" t="str">
            <v>МЕДОВАЯ ДОЛИНА ООО</v>
          </cell>
          <cell r="D585">
            <v>3</v>
          </cell>
          <cell r="E585" t="str">
            <v>18,19,20</v>
          </cell>
        </row>
        <row r="586">
          <cell r="B586">
            <v>5398</v>
          </cell>
          <cell r="C586" t="str">
            <v>СТАРТ ООО 2</v>
          </cell>
          <cell r="D586">
            <v>10</v>
          </cell>
          <cell r="E586" t="str">
            <v>24,25,29</v>
          </cell>
        </row>
        <row r="587">
          <cell r="B587">
            <v>5399</v>
          </cell>
          <cell r="C587" t="str">
            <v>СТАР ТРЕЙД ООО</v>
          </cell>
          <cell r="D587">
            <v>3</v>
          </cell>
          <cell r="E587" t="str">
            <v>18,19,20</v>
          </cell>
        </row>
        <row r="588">
          <cell r="B588">
            <v>5418</v>
          </cell>
          <cell r="C588" t="str">
            <v>МИСТРАЛЬ ТРЕЙДИНГ ООО</v>
          </cell>
          <cell r="D588" t="str">
            <v>2-3</v>
          </cell>
          <cell r="E588" t="str">
            <v>18, 20</v>
          </cell>
        </row>
        <row r="589">
          <cell r="B589">
            <v>5424</v>
          </cell>
          <cell r="C589" t="str">
            <v>КОМПАНИЯ РОСАЭР ООО</v>
          </cell>
          <cell r="D589">
            <v>7</v>
          </cell>
          <cell r="E589">
            <v>28.29</v>
          </cell>
        </row>
        <row r="590">
          <cell r="B590">
            <v>5426</v>
          </cell>
          <cell r="C590" t="str">
            <v>АСПЕКТ ООО</v>
          </cell>
          <cell r="D590" t="str">
            <v>7-8</v>
          </cell>
          <cell r="E590">
            <v>29</v>
          </cell>
        </row>
        <row r="591">
          <cell r="B591">
            <v>5430</v>
          </cell>
          <cell r="C591" t="str">
            <v>ТД КОНФЭШН ООО</v>
          </cell>
          <cell r="D591">
            <v>3</v>
          </cell>
          <cell r="E591" t="str">
            <v>18,19,20</v>
          </cell>
        </row>
        <row r="592">
          <cell r="B592">
            <v>5432</v>
          </cell>
          <cell r="C592" t="str">
            <v>ВИММ-БИЛЛЬ-ДАНН НАПИТКИ ОАО</v>
          </cell>
          <cell r="D592">
            <v>5</v>
          </cell>
          <cell r="E592">
            <v>17.18</v>
          </cell>
        </row>
        <row r="593">
          <cell r="B593">
            <v>5437</v>
          </cell>
          <cell r="C593" t="str">
            <v>КОСМЕТИКА XXI ООО</v>
          </cell>
          <cell r="D593" t="str">
            <v>4-13</v>
          </cell>
          <cell r="E593">
            <v>27.28</v>
          </cell>
        </row>
        <row r="594">
          <cell r="B594">
            <v>5441</v>
          </cell>
          <cell r="C594" t="str">
            <v>ЛЭПКЭП ООО</v>
          </cell>
          <cell r="D594">
            <v>13</v>
          </cell>
          <cell r="E594">
            <v>27.28</v>
          </cell>
        </row>
        <row r="595">
          <cell r="B595">
            <v>5459</v>
          </cell>
          <cell r="C595" t="str">
            <v>ИП ВАРГИН ДМИТРИЙ АНАТОЛЬЕВИЧ</v>
          </cell>
          <cell r="D595">
            <v>7</v>
          </cell>
          <cell r="E595">
            <v>28.29</v>
          </cell>
        </row>
        <row r="596">
          <cell r="B596">
            <v>5460</v>
          </cell>
          <cell r="C596" t="str">
            <v>ФЕЛЛОУЗ ООО</v>
          </cell>
          <cell r="D596">
            <v>11</v>
          </cell>
          <cell r="E596">
            <v>25.26</v>
          </cell>
        </row>
        <row r="597">
          <cell r="B597">
            <v>5478</v>
          </cell>
          <cell r="C597" t="str">
            <v>ЕСП ГМБХ ЗАО</v>
          </cell>
          <cell r="D597">
            <v>6</v>
          </cell>
          <cell r="E597">
            <v>26.27</v>
          </cell>
        </row>
        <row r="598">
          <cell r="B598">
            <v>5488</v>
          </cell>
          <cell r="C598" t="str">
            <v>ОЛИВЕРИО ООО</v>
          </cell>
          <cell r="D598">
            <v>2</v>
          </cell>
          <cell r="E598" t="str">
            <v>17,18,20</v>
          </cell>
        </row>
        <row r="599">
          <cell r="B599">
            <v>5503</v>
          </cell>
          <cell r="C599" t="str">
            <v>ТРЕЙД КНИГА ООО</v>
          </cell>
          <cell r="D599">
            <v>9</v>
          </cell>
          <cell r="E599">
            <v>25.26</v>
          </cell>
        </row>
        <row r="600">
          <cell r="B600">
            <v>5505</v>
          </cell>
          <cell r="C600" t="str">
            <v>ВЕРИТАС ЗАО</v>
          </cell>
          <cell r="D600">
            <v>5</v>
          </cell>
          <cell r="E600">
            <v>17.18</v>
          </cell>
        </row>
        <row r="601">
          <cell r="B601">
            <v>5507</v>
          </cell>
          <cell r="C601" t="str">
            <v>МВИТЯЗЬ ООО</v>
          </cell>
          <cell r="D601">
            <v>11</v>
          </cell>
          <cell r="E601">
            <v>25.26</v>
          </cell>
        </row>
        <row r="602">
          <cell r="B602">
            <v>5556</v>
          </cell>
          <cell r="C602" t="str">
            <v>ТОРГОВАЯ КОМПАНИЯ АЗИЯ АГРО ОО</v>
          </cell>
          <cell r="D602">
            <v>2</v>
          </cell>
          <cell r="E602" t="str">
            <v>17,18,20</v>
          </cell>
        </row>
        <row r="603">
          <cell r="B603">
            <v>5559</v>
          </cell>
          <cell r="C603" t="str">
            <v>МИДИСА ООО</v>
          </cell>
          <cell r="D603">
            <v>12</v>
          </cell>
          <cell r="E603">
            <v>27.28</v>
          </cell>
        </row>
        <row r="604">
          <cell r="B604">
            <v>5561</v>
          </cell>
          <cell r="C604" t="str">
            <v>САНТОРА 1 ООО</v>
          </cell>
          <cell r="D604">
            <v>12</v>
          </cell>
          <cell r="E604">
            <v>27.28</v>
          </cell>
        </row>
        <row r="605">
          <cell r="B605">
            <v>5562</v>
          </cell>
          <cell r="C605" t="str">
            <v>КДВ ГРУПП ООО</v>
          </cell>
          <cell r="D605" t="str">
            <v>1-3</v>
          </cell>
          <cell r="E605">
            <v>18.190000000000001</v>
          </cell>
        </row>
        <row r="606">
          <cell r="B606">
            <v>5563</v>
          </cell>
          <cell r="C606" t="str">
            <v>ВИЛАНИ ООО</v>
          </cell>
          <cell r="D606" t="str">
            <v>12-13</v>
          </cell>
          <cell r="E606">
            <v>27.28</v>
          </cell>
        </row>
        <row r="607">
          <cell r="B607">
            <v>5564</v>
          </cell>
          <cell r="C607" t="str">
            <v>УНИКОН ООО</v>
          </cell>
          <cell r="D607">
            <v>12</v>
          </cell>
          <cell r="E607">
            <v>27.28</v>
          </cell>
        </row>
        <row r="608">
          <cell r="B608">
            <v>5576</v>
          </cell>
          <cell r="C608" t="str">
            <v>НПО НОВЫЕ ТЕХНОЛОГИИ ООО 2</v>
          </cell>
          <cell r="D608">
            <v>14</v>
          </cell>
          <cell r="E608">
            <v>19</v>
          </cell>
        </row>
        <row r="609">
          <cell r="B609">
            <v>5599</v>
          </cell>
          <cell r="C609" t="str">
            <v>КОНКОРД ЗАО</v>
          </cell>
          <cell r="D609">
            <v>1</v>
          </cell>
          <cell r="E609">
            <v>18.190000000000001</v>
          </cell>
        </row>
        <row r="610">
          <cell r="B610">
            <v>5608</v>
          </cell>
          <cell r="C610" t="str">
            <v>МХ ТРЕЙДИНГ ЗАО</v>
          </cell>
          <cell r="D610">
            <v>11</v>
          </cell>
          <cell r="E610">
            <v>25.26</v>
          </cell>
        </row>
        <row r="611">
          <cell r="B611">
            <v>5610</v>
          </cell>
          <cell r="C611" t="str">
            <v>ЛЕКС ООО</v>
          </cell>
          <cell r="D611" t="str">
            <v>8-12</v>
          </cell>
          <cell r="E611">
            <v>29.28</v>
          </cell>
        </row>
        <row r="612">
          <cell r="B612">
            <v>5630</v>
          </cell>
          <cell r="C612" t="str">
            <v>ДИ АЙ ВАЙ БАЛТИКА ООО</v>
          </cell>
          <cell r="D612" t="str">
            <v>7-8</v>
          </cell>
          <cell r="E612">
            <v>29</v>
          </cell>
        </row>
        <row r="613">
          <cell r="B613">
            <v>5631</v>
          </cell>
          <cell r="C613" t="str">
            <v>АСТ-АМАРОЛИ ИМПЭКС ООО</v>
          </cell>
          <cell r="D613" t="str">
            <v>12-13</v>
          </cell>
          <cell r="E613">
            <v>27.28</v>
          </cell>
        </row>
        <row r="614">
          <cell r="B614">
            <v>5634</v>
          </cell>
          <cell r="C614" t="str">
            <v>ТЦ БЫТПЛАСТ ООО</v>
          </cell>
          <cell r="D614" t="str">
            <v>8-13</v>
          </cell>
          <cell r="E614">
            <v>29.28</v>
          </cell>
        </row>
        <row r="615">
          <cell r="B615">
            <v>5649</v>
          </cell>
          <cell r="C615" t="str">
            <v>ППК ООО 3</v>
          </cell>
          <cell r="D615">
            <v>13</v>
          </cell>
          <cell r="E615">
            <v>27.28</v>
          </cell>
        </row>
        <row r="616">
          <cell r="B616">
            <v>5651</v>
          </cell>
          <cell r="C616" t="str">
            <v>ПЕЛИГРИН МАТЕН ООО</v>
          </cell>
          <cell r="D616" t="str">
            <v>13-14</v>
          </cell>
          <cell r="E616">
            <v>19</v>
          </cell>
        </row>
        <row r="617">
          <cell r="B617">
            <v>5657</v>
          </cell>
          <cell r="C617" t="str">
            <v>ООО "Сити Спорт"</v>
          </cell>
          <cell r="D617" t="str">
            <v>7-12</v>
          </cell>
          <cell r="E617">
            <v>28</v>
          </cell>
        </row>
        <row r="618">
          <cell r="B618">
            <v>5665</v>
          </cell>
          <cell r="C618" t="str">
            <v>ВИП МАРКЕТ ООО</v>
          </cell>
          <cell r="D618" t="str">
            <v>8-9-11</v>
          </cell>
          <cell r="E618">
            <v>25</v>
          </cell>
        </row>
        <row r="619">
          <cell r="B619">
            <v>5666</v>
          </cell>
          <cell r="C619" t="str">
            <v>ЦИФРА ООО</v>
          </cell>
          <cell r="D619" t="str">
            <v>9-11</v>
          </cell>
          <cell r="E619">
            <v>25.26</v>
          </cell>
        </row>
        <row r="620">
          <cell r="B620">
            <v>5669</v>
          </cell>
          <cell r="C620" t="str">
            <v>ТРИС ООО</v>
          </cell>
          <cell r="D620">
            <v>13</v>
          </cell>
          <cell r="E620">
            <v>27.28</v>
          </cell>
        </row>
        <row r="621">
          <cell r="B621">
            <v>5670</v>
          </cell>
          <cell r="C621" t="str">
            <v>ФЕРРЕРО РУССИЯ ЗАО</v>
          </cell>
          <cell r="D621">
            <v>3</v>
          </cell>
          <cell r="E621" t="str">
            <v>18,19,20</v>
          </cell>
        </row>
        <row r="622">
          <cell r="B622">
            <v>5673</v>
          </cell>
          <cell r="C622" t="str">
            <v>НОВЫЙ СПРИНТ ООО</v>
          </cell>
          <cell r="D622">
            <v>3</v>
          </cell>
          <cell r="E622" t="str">
            <v>18,19,20</v>
          </cell>
        </row>
        <row r="623">
          <cell r="B623">
            <v>5676</v>
          </cell>
          <cell r="C623" t="str">
            <v>МЕДКОМ-МП ООО</v>
          </cell>
          <cell r="D623">
            <v>4</v>
          </cell>
          <cell r="E623" t="str">
            <v>26,27,28,29</v>
          </cell>
        </row>
        <row r="624">
          <cell r="B624">
            <v>5684</v>
          </cell>
          <cell r="C624" t="str">
            <v>ПАРФЮМ КОСМЕТИК СЕРВИС ООО</v>
          </cell>
          <cell r="D624">
            <v>4</v>
          </cell>
          <cell r="E624" t="str">
            <v>26,27,28,29</v>
          </cell>
        </row>
        <row r="625">
          <cell r="B625">
            <v>5690</v>
          </cell>
          <cell r="C625" t="str">
            <v>СОФТ-ТРОНИК ИНТЕРАКТИВ ООО</v>
          </cell>
          <cell r="D625">
            <v>11</v>
          </cell>
          <cell r="E625">
            <v>25.26</v>
          </cell>
        </row>
        <row r="626">
          <cell r="B626">
            <v>5691</v>
          </cell>
          <cell r="C626" t="str">
            <v>КОНСТАНТА ООО</v>
          </cell>
          <cell r="D626">
            <v>14</v>
          </cell>
          <cell r="E626">
            <v>19</v>
          </cell>
        </row>
        <row r="627">
          <cell r="B627">
            <v>5694</v>
          </cell>
          <cell r="C627" t="str">
            <v>НАРЗАН</v>
          </cell>
          <cell r="D627">
            <v>5</v>
          </cell>
          <cell r="E627">
            <v>17.18</v>
          </cell>
        </row>
        <row r="628">
          <cell r="B628">
            <v>5695</v>
          </cell>
          <cell r="C628" t="str">
            <v>СЕВЕРИН РУС ООО</v>
          </cell>
          <cell r="D628">
            <v>10</v>
          </cell>
          <cell r="E628" t="str">
            <v>24,25,29</v>
          </cell>
        </row>
        <row r="629">
          <cell r="B629">
            <v>5696</v>
          </cell>
          <cell r="C629" t="str">
            <v>ФИЛИАЛ ЗАО УМКА-ФАМКЭР 4</v>
          </cell>
          <cell r="D629">
            <v>13</v>
          </cell>
          <cell r="E629">
            <v>27.28</v>
          </cell>
        </row>
        <row r="630">
          <cell r="B630">
            <v>5702</v>
          </cell>
          <cell r="C630" t="str">
            <v>ОРИОН ЗАО</v>
          </cell>
          <cell r="D630">
            <v>12</v>
          </cell>
          <cell r="E630">
            <v>27.28</v>
          </cell>
        </row>
        <row r="631">
          <cell r="B631">
            <v>5714</v>
          </cell>
          <cell r="C631" t="str">
            <v>КОТАНИ ООО</v>
          </cell>
          <cell r="D631">
            <v>2</v>
          </cell>
          <cell r="E631" t="str">
            <v>17,18,20</v>
          </cell>
        </row>
        <row r="632">
          <cell r="B632">
            <v>5728</v>
          </cell>
          <cell r="C632" t="str">
            <v>ТД ДИАЛ 2007 ООО</v>
          </cell>
          <cell r="D632">
            <v>3</v>
          </cell>
          <cell r="E632" t="str">
            <v>18,19,20</v>
          </cell>
        </row>
        <row r="633">
          <cell r="B633">
            <v>5732</v>
          </cell>
          <cell r="C633" t="str">
            <v>ФАБРИКА СПЕЦОДЕЖДЫ ООО</v>
          </cell>
          <cell r="D633">
            <v>12</v>
          </cell>
          <cell r="E633">
            <v>27.28</v>
          </cell>
        </row>
        <row r="634">
          <cell r="B634">
            <v>5739</v>
          </cell>
          <cell r="C634" t="str">
            <v>СПОРТ ТРЕЙД ООО</v>
          </cell>
          <cell r="D634">
            <v>7</v>
          </cell>
          <cell r="E634">
            <v>28.29</v>
          </cell>
        </row>
        <row r="635">
          <cell r="B635">
            <v>5743</v>
          </cell>
          <cell r="C635" t="str">
            <v>ООО ТД "Настюша"</v>
          </cell>
          <cell r="D635">
            <v>3</v>
          </cell>
          <cell r="E635" t="str">
            <v>18,19,20</v>
          </cell>
        </row>
        <row r="636">
          <cell r="B636">
            <v>5746</v>
          </cell>
          <cell r="C636" t="str">
            <v>ХАРРИС СНГ ООО 2</v>
          </cell>
          <cell r="D636" t="str">
            <v>2-3</v>
          </cell>
          <cell r="E636" t="str">
            <v>18, 20</v>
          </cell>
        </row>
        <row r="637">
          <cell r="B637">
            <v>5748</v>
          </cell>
          <cell r="C637" t="str">
            <v>КОМПАНИЯ ПРЕСТИЖ ООО</v>
          </cell>
          <cell r="D637">
            <v>7</v>
          </cell>
          <cell r="E637">
            <v>28.29</v>
          </cell>
        </row>
        <row r="638">
          <cell r="B638">
            <v>5749</v>
          </cell>
          <cell r="C638" t="str">
            <v>ЮНИМИЛК ООО 3</v>
          </cell>
          <cell r="D638">
            <v>13</v>
          </cell>
          <cell r="E638">
            <v>27.28</v>
          </cell>
        </row>
        <row r="639">
          <cell r="B639">
            <v>5750</v>
          </cell>
          <cell r="C639" t="str">
            <v>КОРРАДО СЕЙЛЗ ЭНД МАРКЕТИНГ ОО</v>
          </cell>
          <cell r="D639" t="str">
            <v>2-3</v>
          </cell>
          <cell r="E639" t="str">
            <v>18, 20</v>
          </cell>
        </row>
        <row r="640">
          <cell r="B640">
            <v>5757</v>
          </cell>
          <cell r="C640" t="str">
            <v>ЛОЦМАН ООО</v>
          </cell>
          <cell r="D640">
            <v>5</v>
          </cell>
          <cell r="E640">
            <v>17.18</v>
          </cell>
        </row>
        <row r="641">
          <cell r="B641">
            <v>5763</v>
          </cell>
          <cell r="C641" t="str">
            <v>ИП ЛАВСКИЙ А.А.</v>
          </cell>
          <cell r="D641">
            <v>1</v>
          </cell>
          <cell r="E641">
            <v>18.190000000000001</v>
          </cell>
        </row>
        <row r="642">
          <cell r="B642">
            <v>5769</v>
          </cell>
          <cell r="C642" t="str">
            <v>ВЕСЕЛЫЙ ВЕТЕР OOO</v>
          </cell>
          <cell r="D642">
            <v>7</v>
          </cell>
          <cell r="E642">
            <v>28.29</v>
          </cell>
        </row>
        <row r="643">
          <cell r="B643">
            <v>5771</v>
          </cell>
          <cell r="C643" t="str">
            <v>ФИРМА АВГУСТ ЗАО</v>
          </cell>
          <cell r="D643">
            <v>7</v>
          </cell>
          <cell r="E643">
            <v>28.29</v>
          </cell>
        </row>
        <row r="644">
          <cell r="B644">
            <v>5772</v>
          </cell>
          <cell r="C644" t="str">
            <v>ПАРИТЕТ-ДЭЛЬТА ООО</v>
          </cell>
          <cell r="D644">
            <v>3</v>
          </cell>
          <cell r="E644" t="str">
            <v>18,19,20</v>
          </cell>
        </row>
        <row r="645">
          <cell r="B645">
            <v>5778</v>
          </cell>
          <cell r="C645" t="str">
            <v>ВЕЛООЛИМП ООО</v>
          </cell>
          <cell r="D645">
            <v>7</v>
          </cell>
          <cell r="E645">
            <v>28.29</v>
          </cell>
        </row>
        <row r="646">
          <cell r="B646">
            <v>5780</v>
          </cell>
          <cell r="C646" t="str">
            <v>Орто-Люкс</v>
          </cell>
          <cell r="D646">
            <v>12</v>
          </cell>
          <cell r="E646">
            <v>27.28</v>
          </cell>
        </row>
        <row r="647">
          <cell r="B647">
            <v>5783</v>
          </cell>
          <cell r="C647" t="str">
            <v>ДЕКА ОАО 3</v>
          </cell>
          <cell r="D647">
            <v>5</v>
          </cell>
          <cell r="E647">
            <v>17.18</v>
          </cell>
        </row>
        <row r="648">
          <cell r="B648">
            <v>5786</v>
          </cell>
          <cell r="C648" t="str">
            <v>ЭЛЕКТРОНИК АРТС ООО</v>
          </cell>
          <cell r="D648">
            <v>9</v>
          </cell>
          <cell r="E648">
            <v>25.26</v>
          </cell>
        </row>
        <row r="649">
          <cell r="B649">
            <v>5789</v>
          </cell>
          <cell r="C649" t="str">
            <v>ТКФ ООО</v>
          </cell>
          <cell r="D649">
            <v>8</v>
          </cell>
          <cell r="E649">
            <v>29</v>
          </cell>
        </row>
        <row r="650">
          <cell r="B650">
            <v>5799</v>
          </cell>
          <cell r="C650" t="str">
            <v>АЛЬТ ООО</v>
          </cell>
          <cell r="D650">
            <v>9</v>
          </cell>
          <cell r="E650">
            <v>25.26</v>
          </cell>
        </row>
        <row r="651">
          <cell r="B651">
            <v>5801</v>
          </cell>
          <cell r="C651" t="str">
            <v>ТОРГОВЫЙ ДОМ СЛАЩЕВА ООО</v>
          </cell>
          <cell r="D651">
            <v>13</v>
          </cell>
          <cell r="E651">
            <v>27.28</v>
          </cell>
        </row>
        <row r="652">
          <cell r="B652">
            <v>5807</v>
          </cell>
          <cell r="C652" t="str">
            <v>АРТИКОМ ООО</v>
          </cell>
          <cell r="D652">
            <v>9</v>
          </cell>
          <cell r="E652">
            <v>25.26</v>
          </cell>
        </row>
        <row r="653">
          <cell r="B653">
            <v>5808</v>
          </cell>
          <cell r="C653" t="str">
            <v>СЕРВИСТОРГ ООО</v>
          </cell>
          <cell r="D653">
            <v>9</v>
          </cell>
          <cell r="E653">
            <v>25.26</v>
          </cell>
        </row>
        <row r="654">
          <cell r="B654">
            <v>5811</v>
          </cell>
          <cell r="C654" t="str">
            <v>НЭФИС КОСМЕТИКС ОАО</v>
          </cell>
          <cell r="D654">
            <v>6</v>
          </cell>
          <cell r="E654">
            <v>26.27</v>
          </cell>
        </row>
        <row r="655">
          <cell r="B655">
            <v>5819</v>
          </cell>
          <cell r="C655" t="str">
            <v>ГАРДЕН КРАФТ ООО</v>
          </cell>
          <cell r="D655">
            <v>7</v>
          </cell>
          <cell r="E655">
            <v>28.29</v>
          </cell>
        </row>
        <row r="656">
          <cell r="B656">
            <v>5826</v>
          </cell>
          <cell r="C656" t="str">
            <v>ХИПП РУСЬ ООО</v>
          </cell>
          <cell r="D656">
            <v>13</v>
          </cell>
          <cell r="E656">
            <v>27.28</v>
          </cell>
        </row>
        <row r="657">
          <cell r="B657">
            <v>5833</v>
          </cell>
          <cell r="C657" t="str">
            <v>АРКО ООО</v>
          </cell>
          <cell r="D657" t="str">
            <v>7-8-10</v>
          </cell>
          <cell r="E657">
            <v>29</v>
          </cell>
        </row>
        <row r="658">
          <cell r="B658">
            <v>5839</v>
          </cell>
          <cell r="C658" t="str">
            <v>БЭСТ ООО</v>
          </cell>
          <cell r="D658">
            <v>1</v>
          </cell>
          <cell r="E658">
            <v>18.190000000000001</v>
          </cell>
        </row>
        <row r="659">
          <cell r="B659">
            <v>5865</v>
          </cell>
          <cell r="C659" t="str">
            <v>НАВИГАТОР ООО</v>
          </cell>
          <cell r="D659" t="str">
            <v>8-11</v>
          </cell>
          <cell r="E659">
            <v>26.29</v>
          </cell>
        </row>
        <row r="660">
          <cell r="B660">
            <v>5868</v>
          </cell>
          <cell r="C660" t="str">
            <v>САКС ИГРУШКИ ООО</v>
          </cell>
          <cell r="D660">
            <v>7</v>
          </cell>
          <cell r="E660">
            <v>28.29</v>
          </cell>
        </row>
        <row r="661">
          <cell r="B661">
            <v>5876</v>
          </cell>
          <cell r="C661" t="str">
            <v>ЮНИВЕРСАЛ ПИКЧЕРС РУС ООО</v>
          </cell>
          <cell r="D661">
            <v>9</v>
          </cell>
          <cell r="E661">
            <v>25.26</v>
          </cell>
        </row>
        <row r="662">
          <cell r="B662">
            <v>5877</v>
          </cell>
          <cell r="C662" t="str">
            <v>Рам конд ком</v>
          </cell>
          <cell r="D662">
            <v>3</v>
          </cell>
          <cell r="E662" t="str">
            <v>18,19,20</v>
          </cell>
        </row>
        <row r="663">
          <cell r="B663">
            <v>5879</v>
          </cell>
          <cell r="C663" t="str">
            <v>МАКФА ОАО 2</v>
          </cell>
          <cell r="D663">
            <v>2</v>
          </cell>
          <cell r="E663" t="str">
            <v>17,18,20</v>
          </cell>
        </row>
        <row r="664">
          <cell r="B664">
            <v>5883</v>
          </cell>
          <cell r="C664" t="str">
            <v>НЕСТЛЕ РОССИЯ ООО 5</v>
          </cell>
          <cell r="D664">
            <v>3</v>
          </cell>
          <cell r="E664" t="str">
            <v>18,19,20</v>
          </cell>
        </row>
        <row r="665">
          <cell r="B665">
            <v>5884</v>
          </cell>
          <cell r="C665" t="str">
            <v>ТОРНАДО ООО</v>
          </cell>
          <cell r="D665">
            <v>5</v>
          </cell>
          <cell r="E665">
            <v>17.18</v>
          </cell>
        </row>
        <row r="666">
          <cell r="B666">
            <v>5884</v>
          </cell>
          <cell r="C666" t="str">
            <v>ТОРНАДО ООО</v>
          </cell>
          <cell r="D666">
            <v>5</v>
          </cell>
          <cell r="E666">
            <v>17.18</v>
          </cell>
        </row>
        <row r="667">
          <cell r="B667">
            <v>5896</v>
          </cell>
          <cell r="C667" t="str">
            <v>МАКСИМА-СТИЛЬ ЗАО</v>
          </cell>
          <cell r="D667">
            <v>8</v>
          </cell>
          <cell r="E667">
            <v>29</v>
          </cell>
        </row>
        <row r="668">
          <cell r="B668">
            <v>5905</v>
          </cell>
          <cell r="C668" t="str">
            <v>БАСТ ООО</v>
          </cell>
          <cell r="D668">
            <v>7</v>
          </cell>
          <cell r="E668">
            <v>28.29</v>
          </cell>
        </row>
        <row r="669">
          <cell r="B669">
            <v>5908</v>
          </cell>
          <cell r="C669" t="str">
            <v>НЕО МОБАЙЛ ООО</v>
          </cell>
          <cell r="D669">
            <v>11</v>
          </cell>
          <cell r="E669">
            <v>25.26</v>
          </cell>
        </row>
        <row r="670">
          <cell r="B670">
            <v>5921</v>
          </cell>
          <cell r="C670" t="str">
            <v>ИП КУЗЬМИНА Н.А.</v>
          </cell>
          <cell r="D670">
            <v>12</v>
          </cell>
          <cell r="E670">
            <v>27.28</v>
          </cell>
        </row>
        <row r="671">
          <cell r="B671">
            <v>5922</v>
          </cell>
          <cell r="C671" t="str">
            <v>КОМЛИНК СПБ ООО</v>
          </cell>
          <cell r="D671">
            <v>11</v>
          </cell>
          <cell r="E671">
            <v>25.26</v>
          </cell>
        </row>
        <row r="672">
          <cell r="B672">
            <v>5923</v>
          </cell>
          <cell r="C672" t="str">
            <v>МЕХОВОЙ ПОЛЮС ООО</v>
          </cell>
          <cell r="D672">
            <v>12</v>
          </cell>
          <cell r="E672">
            <v>27.28</v>
          </cell>
        </row>
        <row r="673">
          <cell r="B673">
            <v>5926</v>
          </cell>
          <cell r="C673" t="str">
            <v>ООО "Рона-В"</v>
          </cell>
          <cell r="D673">
            <v>12</v>
          </cell>
          <cell r="E673">
            <v>27.28</v>
          </cell>
        </row>
        <row r="674">
          <cell r="B674">
            <v>5931</v>
          </cell>
          <cell r="C674" t="str">
            <v>МИЛЯ ООО</v>
          </cell>
          <cell r="D674" t="str">
            <v>7-8-13</v>
          </cell>
          <cell r="E674">
            <v>29.28</v>
          </cell>
        </row>
        <row r="675">
          <cell r="B675">
            <v>5934</v>
          </cell>
          <cell r="C675" t="str">
            <v>ВОЛНЕСС ФОНТЕЙН</v>
          </cell>
          <cell r="D675">
            <v>5</v>
          </cell>
          <cell r="E675">
            <v>17.18</v>
          </cell>
        </row>
        <row r="676">
          <cell r="B676">
            <v>5944</v>
          </cell>
          <cell r="C676" t="str">
            <v>ДРАФТ ЭКСПРЕСС ООО</v>
          </cell>
          <cell r="D676">
            <v>5</v>
          </cell>
          <cell r="E676">
            <v>17.18</v>
          </cell>
        </row>
        <row r="677">
          <cell r="B677">
            <v>5947</v>
          </cell>
          <cell r="C677" t="str">
            <v>ХЛЕБНЫЙ ДОМ ОАО 3</v>
          </cell>
          <cell r="D677">
            <v>3</v>
          </cell>
          <cell r="E677" t="str">
            <v>18,19,20</v>
          </cell>
        </row>
        <row r="678">
          <cell r="B678">
            <v>5955</v>
          </cell>
          <cell r="C678" t="str">
            <v>ТИС-ТУЛС ООО</v>
          </cell>
          <cell r="D678">
            <v>8</v>
          </cell>
          <cell r="E678">
            <v>29</v>
          </cell>
        </row>
        <row r="679">
          <cell r="B679">
            <v>5958</v>
          </cell>
          <cell r="C679" t="str">
            <v>КОНСТРУКТИВ ООО</v>
          </cell>
          <cell r="D679">
            <v>14</v>
          </cell>
          <cell r="E679">
            <v>19</v>
          </cell>
        </row>
        <row r="680">
          <cell r="B680">
            <v>5964</v>
          </cell>
          <cell r="C680" t="str">
            <v>ПИВГОРОД-С ООО</v>
          </cell>
          <cell r="D680">
            <v>5</v>
          </cell>
          <cell r="E680">
            <v>17.18</v>
          </cell>
        </row>
        <row r="681">
          <cell r="B681">
            <v>5967</v>
          </cell>
          <cell r="C681" t="str">
            <v>НЕВА МЕТАЛЛ ПОСУДА ЗАО</v>
          </cell>
          <cell r="D681">
            <v>8</v>
          </cell>
          <cell r="E681">
            <v>29</v>
          </cell>
        </row>
        <row r="682">
          <cell r="B682">
            <v>5975</v>
          </cell>
          <cell r="C682" t="str">
            <v xml:space="preserve">КЕРАМОПТОРГ ООО </v>
          </cell>
          <cell r="D682">
            <v>7</v>
          </cell>
          <cell r="E682">
            <v>28.29</v>
          </cell>
        </row>
        <row r="683">
          <cell r="B683">
            <v>5980</v>
          </cell>
          <cell r="C683" t="str">
            <v>БРИГАДИР ТЕКНОЛОДЖИС ЗАО</v>
          </cell>
          <cell r="D683">
            <v>7</v>
          </cell>
          <cell r="E683">
            <v>28.29</v>
          </cell>
        </row>
        <row r="684">
          <cell r="B684">
            <v>5982</v>
          </cell>
          <cell r="C684" t="str">
            <v>Юг Руси</v>
          </cell>
          <cell r="E684">
            <v>17.18</v>
          </cell>
        </row>
        <row r="685">
          <cell r="B685">
            <v>5985</v>
          </cell>
          <cell r="C685" t="str">
            <v>АГРОСЕТЬ ГАВРИШ ООО</v>
          </cell>
          <cell r="D685">
            <v>7</v>
          </cell>
          <cell r="E685">
            <v>28.29</v>
          </cell>
        </row>
        <row r="686">
          <cell r="B686">
            <v>6007</v>
          </cell>
          <cell r="C686" t="str">
            <v>З.П.ДОСТАВКА ООО</v>
          </cell>
          <cell r="D686">
            <v>1</v>
          </cell>
          <cell r="E686">
            <v>18.190000000000001</v>
          </cell>
        </row>
        <row r="687">
          <cell r="B687">
            <v>6029</v>
          </cell>
          <cell r="C687" t="str">
            <v>АММА ООО</v>
          </cell>
          <cell r="D687">
            <v>14</v>
          </cell>
          <cell r="E687">
            <v>19</v>
          </cell>
        </row>
        <row r="688">
          <cell r="B688">
            <v>6031</v>
          </cell>
          <cell r="C688" t="str">
            <v>АКМАЛЬКО ООО 2</v>
          </cell>
          <cell r="D688">
            <v>2</v>
          </cell>
          <cell r="E688" t="str">
            <v>17,18,20</v>
          </cell>
        </row>
        <row r="689">
          <cell r="B689">
            <v>6035</v>
          </cell>
          <cell r="C689" t="str">
            <v>ТОРГОВЫЙ АЛЬЯНС ООО</v>
          </cell>
          <cell r="D689" t="str">
            <v>4-6-13</v>
          </cell>
          <cell r="E689">
            <v>27</v>
          </cell>
        </row>
        <row r="690">
          <cell r="B690">
            <v>6045</v>
          </cell>
          <cell r="C690" t="str">
            <v>О-СИ-ЭС-ЦЕНТР ООО</v>
          </cell>
          <cell r="D690">
            <v>11</v>
          </cell>
          <cell r="E690">
            <v>25.26</v>
          </cell>
        </row>
        <row r="691">
          <cell r="B691">
            <v>6047</v>
          </cell>
          <cell r="C691" t="str">
            <v>ГРАТВЕСТ ООО</v>
          </cell>
          <cell r="D691">
            <v>7</v>
          </cell>
          <cell r="E691">
            <v>28.29</v>
          </cell>
        </row>
        <row r="692">
          <cell r="B692">
            <v>6048</v>
          </cell>
          <cell r="C692" t="str">
            <v>ООО ЭлисТоргКомплект</v>
          </cell>
          <cell r="D692">
            <v>12</v>
          </cell>
          <cell r="E692">
            <v>27.28</v>
          </cell>
        </row>
        <row r="693">
          <cell r="B693">
            <v>6050</v>
          </cell>
          <cell r="C693" t="str">
            <v>ТЕХНИКА ОЗЕЛЕНЕНИЯ ООО</v>
          </cell>
          <cell r="D693">
            <v>7</v>
          </cell>
          <cell r="E693">
            <v>28.29</v>
          </cell>
        </row>
        <row r="694">
          <cell r="B694">
            <v>6054</v>
          </cell>
          <cell r="C694" t="str">
            <v>ПРОГРЕСС ОАО</v>
          </cell>
          <cell r="D694">
            <v>13</v>
          </cell>
          <cell r="E694">
            <v>27.28</v>
          </cell>
        </row>
        <row r="695">
          <cell r="B695">
            <v>6063</v>
          </cell>
          <cell r="C695" t="str">
            <v>СТИМУЛ-КОЛОР КОСМЕТИК ООО</v>
          </cell>
          <cell r="D695">
            <v>4</v>
          </cell>
          <cell r="E695" t="str">
            <v>26,27,28,29</v>
          </cell>
        </row>
        <row r="696">
          <cell r="B696">
            <v>6064</v>
          </cell>
          <cell r="C696" t="str">
            <v>ПАРТНЕР-ЭНЕРДЖИ ООО</v>
          </cell>
          <cell r="D696">
            <v>10</v>
          </cell>
          <cell r="E696" t="str">
            <v>24,25,29</v>
          </cell>
        </row>
        <row r="697">
          <cell r="B697">
            <v>6070</v>
          </cell>
          <cell r="C697" t="str">
            <v xml:space="preserve">ФЛАМИНГО ООО </v>
          </cell>
          <cell r="D697">
            <v>7</v>
          </cell>
          <cell r="E697">
            <v>28.29</v>
          </cell>
        </row>
        <row r="698">
          <cell r="B698">
            <v>6074</v>
          </cell>
          <cell r="C698" t="str">
            <v>ПОЛИМЕРБЫТ ОАО 2</v>
          </cell>
          <cell r="D698">
            <v>10</v>
          </cell>
          <cell r="E698" t="str">
            <v>24,25,29</v>
          </cell>
        </row>
        <row r="699">
          <cell r="B699">
            <v>6075</v>
          </cell>
          <cell r="C699" t="str">
            <v>ТРИАЛ-ТРЕЙД ООО</v>
          </cell>
          <cell r="D699" t="str">
            <v>7-10-11</v>
          </cell>
          <cell r="E699">
            <v>25</v>
          </cell>
        </row>
        <row r="700">
          <cell r="B700">
            <v>6080</v>
          </cell>
          <cell r="C700" t="str">
            <v>СЕТА ООО</v>
          </cell>
          <cell r="D700">
            <v>8</v>
          </cell>
          <cell r="E700">
            <v>29</v>
          </cell>
        </row>
        <row r="701">
          <cell r="B701">
            <v>6100</v>
          </cell>
          <cell r="C701" t="str">
            <v>ООО ИТАЛКОМ</v>
          </cell>
          <cell r="D701">
            <v>12</v>
          </cell>
          <cell r="E701">
            <v>27.28</v>
          </cell>
        </row>
        <row r="702">
          <cell r="B702">
            <v>6103</v>
          </cell>
          <cell r="C702" t="str">
            <v>ООО ГОЛДЕР-ЭЛЕКТРОНИКС 2</v>
          </cell>
          <cell r="D702">
            <v>8</v>
          </cell>
          <cell r="E702">
            <v>29</v>
          </cell>
        </row>
        <row r="703">
          <cell r="B703">
            <v>6107</v>
          </cell>
          <cell r="C703" t="str">
            <v>"СЕВКО-ДИСТРИБУЦИЯ" ООО</v>
          </cell>
          <cell r="D703" t="str">
            <v>2-3-5</v>
          </cell>
          <cell r="E703">
            <v>18</v>
          </cell>
        </row>
        <row r="704">
          <cell r="B704">
            <v>6111</v>
          </cell>
          <cell r="C704" t="str">
            <v>ПРОГРЕСС ОАО 2</v>
          </cell>
          <cell r="D704">
            <v>5</v>
          </cell>
          <cell r="E704">
            <v>17.18</v>
          </cell>
        </row>
        <row r="705">
          <cell r="B705">
            <v>6114</v>
          </cell>
          <cell r="C705" t="str">
            <v>ТЕХНОМАРКЕТ ООО</v>
          </cell>
          <cell r="D705" t="str">
            <v>10-11</v>
          </cell>
          <cell r="E705">
            <v>25</v>
          </cell>
        </row>
        <row r="706">
          <cell r="B706">
            <v>6121</v>
          </cell>
          <cell r="C706" t="str">
            <v>ЧАЙНЫЙ ВЕК ООО</v>
          </cell>
          <cell r="D706">
            <v>3</v>
          </cell>
          <cell r="E706" t="str">
            <v>18,19,20</v>
          </cell>
        </row>
        <row r="707">
          <cell r="B707">
            <v>6124</v>
          </cell>
          <cell r="C707" t="str">
            <v>ВОСТОК-СЕРВИС-СПЕЦКОМПЛЕКТ ЗАО</v>
          </cell>
          <cell r="D707">
            <v>8</v>
          </cell>
          <cell r="E707">
            <v>29</v>
          </cell>
        </row>
        <row r="708">
          <cell r="B708">
            <v>6128</v>
          </cell>
          <cell r="C708" t="str">
            <v>МЕГАБЭСТФУД ООО</v>
          </cell>
          <cell r="D708" t="str">
            <v>2-3</v>
          </cell>
          <cell r="E708" t="str">
            <v>18, 20</v>
          </cell>
        </row>
        <row r="709">
          <cell r="B709">
            <v>6132</v>
          </cell>
          <cell r="C709" t="str">
            <v>ДИСТРЕЙД ООО</v>
          </cell>
          <cell r="D709" t="str">
            <v>2-3</v>
          </cell>
          <cell r="E709" t="str">
            <v>18, 20</v>
          </cell>
        </row>
        <row r="710">
          <cell r="B710">
            <v>6142</v>
          </cell>
          <cell r="C710" t="str">
            <v>ШТРАУС ООО</v>
          </cell>
          <cell r="D710" t="str">
            <v>2-3</v>
          </cell>
          <cell r="E710" t="str">
            <v>18, 20</v>
          </cell>
        </row>
        <row r="711">
          <cell r="B711">
            <v>6147</v>
          </cell>
          <cell r="C711" t="str">
            <v>ВИП МАРКЕТ ООО 2</v>
          </cell>
          <cell r="D711">
            <v>8</v>
          </cell>
          <cell r="E711">
            <v>29</v>
          </cell>
        </row>
        <row r="712">
          <cell r="B712">
            <v>6156</v>
          </cell>
          <cell r="C712" t="str">
            <v>АКСЕЛЬ ООО</v>
          </cell>
          <cell r="D712">
            <v>7</v>
          </cell>
          <cell r="E712">
            <v>28.29</v>
          </cell>
        </row>
        <row r="713">
          <cell r="B713">
            <v>6157</v>
          </cell>
          <cell r="C713" t="str">
            <v>ПОСТ ООО</v>
          </cell>
          <cell r="D713">
            <v>7</v>
          </cell>
          <cell r="E713">
            <v>28.29</v>
          </cell>
        </row>
        <row r="714">
          <cell r="B714">
            <v>6167</v>
          </cell>
          <cell r="C714" t="str">
            <v>МТС ОАО</v>
          </cell>
          <cell r="D714">
            <v>11</v>
          </cell>
          <cell r="E714">
            <v>25.26</v>
          </cell>
        </row>
        <row r="715">
          <cell r="B715">
            <v>6186</v>
          </cell>
          <cell r="C715" t="str">
            <v>ООО"Оско"Продукт"</v>
          </cell>
          <cell r="D715">
            <v>12</v>
          </cell>
          <cell r="E715">
            <v>27.28</v>
          </cell>
        </row>
        <row r="716">
          <cell r="B716">
            <v>6187</v>
          </cell>
          <cell r="C716" t="str">
            <v>МАСТЕРТРЕЙД ООО</v>
          </cell>
          <cell r="D716" t="str">
            <v>4-6-13</v>
          </cell>
          <cell r="E716">
            <v>27</v>
          </cell>
        </row>
        <row r="717">
          <cell r="B717">
            <v>6188</v>
          </cell>
          <cell r="C717" t="str">
            <v>НАВИКОМ ЗАО</v>
          </cell>
          <cell r="D717">
            <v>11</v>
          </cell>
          <cell r="E717">
            <v>25.26</v>
          </cell>
        </row>
        <row r="718">
          <cell r="B718">
            <v>6190</v>
          </cell>
          <cell r="C718" t="str">
            <v>РЕКИТТ БЕНКИЗЕР ООО</v>
          </cell>
          <cell r="D718" t="str">
            <v>4-6</v>
          </cell>
          <cell r="E718">
            <v>26.27</v>
          </cell>
        </row>
        <row r="719">
          <cell r="B719">
            <v>6194</v>
          </cell>
          <cell r="C719" t="str">
            <v>ООО ЭЛИТА</v>
          </cell>
          <cell r="D719">
            <v>7</v>
          </cell>
          <cell r="E719">
            <v>28.29</v>
          </cell>
        </row>
        <row r="720">
          <cell r="B720">
            <v>6197</v>
          </cell>
          <cell r="C720" t="str">
            <v>Ритм</v>
          </cell>
          <cell r="D720">
            <v>12</v>
          </cell>
          <cell r="E720">
            <v>27.28</v>
          </cell>
        </row>
        <row r="721">
          <cell r="B721">
            <v>6200</v>
          </cell>
          <cell r="C721" t="str">
            <v>КОМБИТРОНИКС ООО</v>
          </cell>
          <cell r="D721" t="str">
            <v>8-9-11</v>
          </cell>
          <cell r="E721">
            <v>25</v>
          </cell>
        </row>
        <row r="722">
          <cell r="B722">
            <v>6201</v>
          </cell>
          <cell r="C722" t="str">
            <v>ТЕНФОЛД ООО</v>
          </cell>
          <cell r="D722">
            <v>4</v>
          </cell>
          <cell r="E722" t="str">
            <v>26,27,28,29</v>
          </cell>
        </row>
        <row r="723">
          <cell r="B723">
            <v>6204</v>
          </cell>
          <cell r="C723" t="str">
            <v>ШвейПромСервис</v>
          </cell>
          <cell r="D723" t="str">
            <v>12-13</v>
          </cell>
          <cell r="E723">
            <v>27.28</v>
          </cell>
        </row>
        <row r="724">
          <cell r="B724">
            <v>6208</v>
          </cell>
          <cell r="C724" t="str">
            <v>АЗОВСКАЯ КОНДИТЕРСКАЯ ФАБРИКА</v>
          </cell>
          <cell r="D724" t="str">
            <v>1-3</v>
          </cell>
          <cell r="E724">
            <v>18.190000000000001</v>
          </cell>
        </row>
        <row r="725">
          <cell r="B725">
            <v>6213</v>
          </cell>
          <cell r="C725" t="str">
            <v>ТОРГОВЫЙ ДОМ АБСОЛЮТ ЗАО 8</v>
          </cell>
          <cell r="D725">
            <v>11</v>
          </cell>
          <cell r="E725">
            <v>25.26</v>
          </cell>
        </row>
        <row r="726">
          <cell r="B726">
            <v>6216</v>
          </cell>
          <cell r="C726" t="str">
            <v>ИНСТРУМ-АГРО ООО</v>
          </cell>
          <cell r="D726">
            <v>7</v>
          </cell>
          <cell r="E726">
            <v>28.29</v>
          </cell>
        </row>
        <row r="727">
          <cell r="B727">
            <v>6222</v>
          </cell>
          <cell r="C727" t="str">
            <v>ООО "Серебряное руно"</v>
          </cell>
          <cell r="D727">
            <v>12</v>
          </cell>
          <cell r="E727">
            <v>27.28</v>
          </cell>
        </row>
        <row r="728">
          <cell r="B728">
            <v>6224</v>
          </cell>
          <cell r="C728" t="str">
            <v>ЮГТОРГ ООО</v>
          </cell>
          <cell r="D728">
            <v>2</v>
          </cell>
          <cell r="E728" t="str">
            <v>17,18,20</v>
          </cell>
        </row>
        <row r="729">
          <cell r="B729">
            <v>6228</v>
          </cell>
          <cell r="C729" t="str">
            <v>ХАРИС ООО</v>
          </cell>
          <cell r="D729">
            <v>9</v>
          </cell>
          <cell r="E729">
            <v>25.26</v>
          </cell>
        </row>
        <row r="730">
          <cell r="B730">
            <v>6232</v>
          </cell>
          <cell r="C730" t="str">
            <v>ООО АЧЧЕССОРИ</v>
          </cell>
          <cell r="D730">
            <v>12</v>
          </cell>
          <cell r="E730">
            <v>27.28</v>
          </cell>
        </row>
        <row r="731">
          <cell r="B731">
            <v>6234</v>
          </cell>
          <cell r="C731" t="str">
            <v>2К-СПОРТ ООО</v>
          </cell>
          <cell r="D731" t="str">
            <v>7-12</v>
          </cell>
          <cell r="E731">
            <v>28</v>
          </cell>
        </row>
        <row r="732">
          <cell r="B732">
            <v>6248</v>
          </cell>
          <cell r="C732" t="str">
            <v>ТД ФЕРАБА ООО</v>
          </cell>
          <cell r="D732">
            <v>8</v>
          </cell>
          <cell r="E732">
            <v>29</v>
          </cell>
        </row>
        <row r="733">
          <cell r="B733">
            <v>6249</v>
          </cell>
          <cell r="C733" t="str">
            <v>ЮРГОН ООО 2</v>
          </cell>
          <cell r="D733">
            <v>4</v>
          </cell>
          <cell r="E733" t="str">
            <v>26,27,28,29</v>
          </cell>
        </row>
        <row r="734">
          <cell r="B734">
            <v>6251</v>
          </cell>
          <cell r="C734" t="str">
            <v>ИНТЕРОПТИМА ООО</v>
          </cell>
          <cell r="D734" t="str">
            <v>10-11</v>
          </cell>
          <cell r="E734">
            <v>25</v>
          </cell>
        </row>
        <row r="735">
          <cell r="B735">
            <v>6252</v>
          </cell>
          <cell r="C735" t="str">
            <v>ЮНИБАТ-ТРЕЙД ООО</v>
          </cell>
          <cell r="D735">
            <v>11</v>
          </cell>
          <cell r="E735">
            <v>25.26</v>
          </cell>
        </row>
        <row r="736">
          <cell r="B736">
            <v>6253</v>
          </cell>
          <cell r="C736" t="str">
            <v>СТАРЫЙ МАСТЕР ООО</v>
          </cell>
          <cell r="D736">
            <v>11</v>
          </cell>
          <cell r="E736">
            <v>25.26</v>
          </cell>
        </row>
        <row r="737">
          <cell r="B737">
            <v>6257</v>
          </cell>
          <cell r="C737" t="str">
            <v>ГЛАВСКАЗКА ИНТЕРНЕШНЛ ООО</v>
          </cell>
          <cell r="D737">
            <v>13</v>
          </cell>
          <cell r="E737">
            <v>27.28</v>
          </cell>
        </row>
        <row r="738">
          <cell r="B738">
            <v>6259</v>
          </cell>
          <cell r="C738" t="str">
            <v>АЙКЛЭЙ ТЕХНОЛОДЖИ ООО</v>
          </cell>
          <cell r="D738">
            <v>7</v>
          </cell>
          <cell r="E738">
            <v>28.29</v>
          </cell>
        </row>
        <row r="739">
          <cell r="B739">
            <v>6276</v>
          </cell>
          <cell r="C739" t="str">
            <v>ООО РОКСАЛАНА-ТРЕЙДИНГ</v>
          </cell>
          <cell r="D739">
            <v>10</v>
          </cell>
          <cell r="E739" t="str">
            <v>24,25,29</v>
          </cell>
        </row>
        <row r="740">
          <cell r="B740">
            <v>6287</v>
          </cell>
          <cell r="C740" t="str">
            <v>АЛЛЕР ПЕТФУД ООО</v>
          </cell>
          <cell r="D740">
            <v>14</v>
          </cell>
          <cell r="E740">
            <v>19</v>
          </cell>
        </row>
        <row r="741">
          <cell r="B741">
            <v>6291</v>
          </cell>
          <cell r="C741" t="str">
            <v>АГРО-АЛЬЯНС ООО</v>
          </cell>
          <cell r="D741">
            <v>2</v>
          </cell>
          <cell r="E741" t="str">
            <v>17,18,20</v>
          </cell>
        </row>
        <row r="742">
          <cell r="B742">
            <v>6293</v>
          </cell>
          <cell r="C742" t="str">
            <v>ДОМ ПОСУДЫ УНИВЕРСАЛ ООО</v>
          </cell>
          <cell r="D742" t="str">
            <v>7-8</v>
          </cell>
          <cell r="E742">
            <v>29</v>
          </cell>
        </row>
        <row r="743">
          <cell r="B743">
            <v>6300</v>
          </cell>
          <cell r="C743" t="str">
            <v>ПРОМТОРГСЕРВИС ООО</v>
          </cell>
          <cell r="D743">
            <v>8</v>
          </cell>
          <cell r="E743">
            <v>29</v>
          </cell>
        </row>
        <row r="744">
          <cell r="B744">
            <v>6301</v>
          </cell>
          <cell r="C744" t="str">
            <v>ООО "Альянс-Трейд"</v>
          </cell>
          <cell r="D744">
            <v>8</v>
          </cell>
          <cell r="E744">
            <v>29</v>
          </cell>
        </row>
        <row r="745">
          <cell r="B745">
            <v>6303</v>
          </cell>
          <cell r="C745" t="str">
            <v>Р-МАРКЕТ ООО</v>
          </cell>
          <cell r="D745">
            <v>3</v>
          </cell>
          <cell r="E745" t="str">
            <v>18,19,20</v>
          </cell>
        </row>
        <row r="746">
          <cell r="B746">
            <v>6306</v>
          </cell>
          <cell r="C746" t="str">
            <v>ООО ВОЗРОЖДЕНИЕ</v>
          </cell>
          <cell r="D746">
            <v>3</v>
          </cell>
          <cell r="E746" t="str">
            <v>18,19,20</v>
          </cell>
        </row>
        <row r="747">
          <cell r="B747">
            <v>6310</v>
          </cell>
          <cell r="C747" t="str">
            <v>С-ТРЕЙД ООО 2</v>
          </cell>
          <cell r="D747">
            <v>7</v>
          </cell>
          <cell r="E747">
            <v>28.29</v>
          </cell>
        </row>
        <row r="748">
          <cell r="B748">
            <v>6315</v>
          </cell>
          <cell r="C748" t="str">
            <v>ТЕХНОЛЮКС ООО</v>
          </cell>
          <cell r="D748">
            <v>12</v>
          </cell>
          <cell r="E748">
            <v>27.28</v>
          </cell>
        </row>
        <row r="749">
          <cell r="B749">
            <v>6317</v>
          </cell>
          <cell r="C749" t="str">
            <v>ТИ-ТРЕЙД ООО</v>
          </cell>
          <cell r="D749">
            <v>8</v>
          </cell>
          <cell r="E749">
            <v>29</v>
          </cell>
        </row>
        <row r="750">
          <cell r="B750">
            <v>6319</v>
          </cell>
          <cell r="C750" t="str">
            <v>СБМ ГР ООО</v>
          </cell>
          <cell r="D750">
            <v>8</v>
          </cell>
          <cell r="E750">
            <v>29</v>
          </cell>
        </row>
        <row r="751">
          <cell r="B751">
            <v>6321</v>
          </cell>
          <cell r="C751" t="str">
            <v>КОТТОН КЛАБ-ДИСТРИБУЦИЯ ООО</v>
          </cell>
          <cell r="D751" t="str">
            <v>4-6-13</v>
          </cell>
          <cell r="E751">
            <v>27</v>
          </cell>
        </row>
        <row r="752">
          <cell r="B752">
            <v>6322</v>
          </cell>
          <cell r="C752" t="str">
            <v>ДИ-СИ-АЙ ООО</v>
          </cell>
          <cell r="D752" t="str">
            <v>1-2-3</v>
          </cell>
          <cell r="E752">
            <v>18</v>
          </cell>
        </row>
        <row r="753">
          <cell r="B753">
            <v>6329</v>
          </cell>
          <cell r="C753" t="str">
            <v>ТИТРЕЙД ООО</v>
          </cell>
          <cell r="D753">
            <v>3</v>
          </cell>
          <cell r="E753" t="str">
            <v>18,19,20</v>
          </cell>
        </row>
        <row r="754">
          <cell r="B754">
            <v>6330</v>
          </cell>
          <cell r="C754" t="str">
            <v>ООО ВОЗРОЖДЕНИЕ 2</v>
          </cell>
          <cell r="D754">
            <v>9</v>
          </cell>
          <cell r="E754">
            <v>25.26</v>
          </cell>
        </row>
        <row r="755">
          <cell r="B755">
            <v>6334</v>
          </cell>
          <cell r="C755" t="str">
            <v>КОМТЕХ ООО</v>
          </cell>
          <cell r="D755">
            <v>8</v>
          </cell>
          <cell r="E755">
            <v>29</v>
          </cell>
        </row>
        <row r="756">
          <cell r="B756">
            <v>6341</v>
          </cell>
          <cell r="C756" t="str">
            <v>ТИТРЕЙД ООО 2</v>
          </cell>
          <cell r="D756">
            <v>3</v>
          </cell>
          <cell r="E756" t="str">
            <v>18,19,20</v>
          </cell>
        </row>
        <row r="757">
          <cell r="B757">
            <v>6342</v>
          </cell>
          <cell r="C757" t="str">
            <v>БИРС ООО</v>
          </cell>
          <cell r="D757">
            <v>8</v>
          </cell>
          <cell r="E757">
            <v>29</v>
          </cell>
        </row>
        <row r="758">
          <cell r="B758">
            <v>6343</v>
          </cell>
          <cell r="C758" t="str">
            <v>ТЕРА ООО</v>
          </cell>
          <cell r="D758" t="str">
            <v>12-13</v>
          </cell>
          <cell r="E758">
            <v>27.28</v>
          </cell>
        </row>
        <row r="759">
          <cell r="B759">
            <v>6344</v>
          </cell>
          <cell r="C759" t="str">
            <v>ЭЛЛОН ООО</v>
          </cell>
          <cell r="D759">
            <v>8</v>
          </cell>
          <cell r="E759">
            <v>29</v>
          </cell>
        </row>
        <row r="760">
          <cell r="B760">
            <v>6346</v>
          </cell>
          <cell r="C760" t="str">
            <v>САИ СУРЬЯДЕВ ООО</v>
          </cell>
          <cell r="D760">
            <v>8</v>
          </cell>
          <cell r="E760">
            <v>29</v>
          </cell>
        </row>
        <row r="761">
          <cell r="B761">
            <v>6350</v>
          </cell>
          <cell r="C761" t="str">
            <v>МЕФФЕРТ ПОЛИЛЮКС ООО</v>
          </cell>
          <cell r="D761">
            <v>8</v>
          </cell>
          <cell r="E761">
            <v>29</v>
          </cell>
        </row>
        <row r="762">
          <cell r="B762">
            <v>6351</v>
          </cell>
          <cell r="C762" t="str">
            <v>ООО"Ленфант"</v>
          </cell>
          <cell r="D762">
            <v>13</v>
          </cell>
          <cell r="E762">
            <v>27.28</v>
          </cell>
        </row>
        <row r="763">
          <cell r="B763">
            <v>6353</v>
          </cell>
          <cell r="C763" t="str">
            <v>ООО СНС ЭКСПРЕСС</v>
          </cell>
          <cell r="D763">
            <v>4</v>
          </cell>
          <cell r="E763" t="str">
            <v>26,27,28,29</v>
          </cell>
        </row>
        <row r="764">
          <cell r="B764">
            <v>6354</v>
          </cell>
          <cell r="C764" t="str">
            <v>АВЕРС ПЛЮС ООО</v>
          </cell>
          <cell r="D764">
            <v>4</v>
          </cell>
          <cell r="E764" t="str">
            <v>26,27,28,29</v>
          </cell>
        </row>
        <row r="765">
          <cell r="B765">
            <v>6355</v>
          </cell>
          <cell r="C765" t="str">
            <v>ТОРГОВЫЙ ДОМ ВИСМА-ЦЕНТР ООО</v>
          </cell>
          <cell r="D765">
            <v>5</v>
          </cell>
          <cell r="E765">
            <v>17.18</v>
          </cell>
        </row>
        <row r="766">
          <cell r="B766">
            <v>6355</v>
          </cell>
          <cell r="C766" t="str">
            <v>ТОРГОВЫЙ ДОМ ВИСМА-ЦЕНТР ООО</v>
          </cell>
          <cell r="D766">
            <v>5</v>
          </cell>
          <cell r="E766">
            <v>17.18</v>
          </cell>
        </row>
        <row r="767">
          <cell r="B767">
            <v>6359</v>
          </cell>
          <cell r="C767" t="str">
            <v>ООО ВЕСТА</v>
          </cell>
          <cell r="D767">
            <v>13</v>
          </cell>
          <cell r="E767">
            <v>27.28</v>
          </cell>
        </row>
        <row r="768">
          <cell r="B768">
            <v>6360</v>
          </cell>
          <cell r="C768" t="str">
            <v>СНЭК ЦЕНТР ООО</v>
          </cell>
          <cell r="D768">
            <v>3</v>
          </cell>
          <cell r="E768" t="str">
            <v>18,19,20</v>
          </cell>
        </row>
        <row r="769">
          <cell r="B769">
            <v>6361</v>
          </cell>
          <cell r="C769" t="str">
            <v>АВЕКО ТРЕЙД ООО 3</v>
          </cell>
          <cell r="D769">
            <v>2</v>
          </cell>
          <cell r="E769" t="str">
            <v>17,18,20</v>
          </cell>
        </row>
        <row r="770">
          <cell r="B770">
            <v>6362</v>
          </cell>
          <cell r="C770" t="str">
            <v>КНИЖНЫЙ ДОМ АЗБУКВАРИК ГРУПП О</v>
          </cell>
          <cell r="D770">
            <v>9</v>
          </cell>
          <cell r="E770">
            <v>25.26</v>
          </cell>
        </row>
        <row r="771">
          <cell r="B771">
            <v>6366</v>
          </cell>
          <cell r="C771" t="str">
            <v>КОМБИС ПЛЮС ООО</v>
          </cell>
          <cell r="D771">
            <v>3</v>
          </cell>
          <cell r="E771" t="str">
            <v>18,19,20</v>
          </cell>
        </row>
        <row r="772">
          <cell r="B772">
            <v>6367</v>
          </cell>
          <cell r="C772" t="str">
            <v>ООО ТОРНАДО</v>
          </cell>
          <cell r="D772">
            <v>7</v>
          </cell>
          <cell r="E772">
            <v>28.29</v>
          </cell>
        </row>
        <row r="773">
          <cell r="B773">
            <v>6368</v>
          </cell>
          <cell r="C773" t="str">
            <v>РИТЭЙЛ СЕРВИС ООО 2</v>
          </cell>
          <cell r="D773">
            <v>9</v>
          </cell>
          <cell r="E773">
            <v>25.26</v>
          </cell>
        </row>
        <row r="774">
          <cell r="B774">
            <v>6372</v>
          </cell>
          <cell r="C774" t="str">
            <v>ОЛИВЕРИО ООО 2</v>
          </cell>
          <cell r="D774">
            <v>2</v>
          </cell>
          <cell r="E774" t="str">
            <v>17,18,20</v>
          </cell>
        </row>
        <row r="775">
          <cell r="B775">
            <v>6376</v>
          </cell>
          <cell r="C775" t="str">
            <v>НОВЫЙ ДИСК-ТРЕЙД ООО</v>
          </cell>
          <cell r="D775" t="str">
            <v>7-8-9</v>
          </cell>
          <cell r="E775">
            <v>29</v>
          </cell>
        </row>
        <row r="776">
          <cell r="B776">
            <v>6377</v>
          </cell>
          <cell r="C776" t="str">
            <v>НОВЫЙ ДИСК-ТРЕЙД ООО 2</v>
          </cell>
          <cell r="D776">
            <v>9</v>
          </cell>
          <cell r="E776">
            <v>25.26</v>
          </cell>
        </row>
        <row r="777">
          <cell r="B777">
            <v>6378</v>
          </cell>
          <cell r="C777" t="str">
            <v>ЕВРОМОДА ООО</v>
          </cell>
          <cell r="D777">
            <v>12</v>
          </cell>
          <cell r="E777">
            <v>27.28</v>
          </cell>
        </row>
        <row r="778">
          <cell r="B778">
            <v>6379</v>
          </cell>
          <cell r="C778" t="str">
            <v>ООО"Бельеоптторг"</v>
          </cell>
          <cell r="D778" t="str">
            <v>12-13</v>
          </cell>
          <cell r="E778">
            <v>27.28</v>
          </cell>
        </row>
        <row r="779">
          <cell r="B779">
            <v>6381</v>
          </cell>
          <cell r="C779" t="str">
            <v>ЕВРОМОДА ООО 2</v>
          </cell>
          <cell r="D779">
            <v>12</v>
          </cell>
          <cell r="E779">
            <v>27.28</v>
          </cell>
        </row>
        <row r="780">
          <cell r="B780">
            <v>6382</v>
          </cell>
          <cell r="C780" t="str">
            <v>ДАРСИ-ГРУПП ООО</v>
          </cell>
          <cell r="D780" t="str">
            <v>4-13</v>
          </cell>
          <cell r="E780">
            <v>27.28</v>
          </cell>
        </row>
        <row r="781">
          <cell r="B781">
            <v>6384</v>
          </cell>
          <cell r="C781" t="str">
            <v>ЭКСЕЛЕНД ООО</v>
          </cell>
          <cell r="D781">
            <v>8</v>
          </cell>
          <cell r="E781">
            <v>29</v>
          </cell>
        </row>
        <row r="782">
          <cell r="B782">
            <v>6386</v>
          </cell>
          <cell r="C782" t="str">
            <v>ФЛАМИНГО КЮТЕКС ООО</v>
          </cell>
          <cell r="D782" t="str">
            <v>12-13</v>
          </cell>
          <cell r="E782">
            <v>27.28</v>
          </cell>
        </row>
        <row r="783">
          <cell r="B783">
            <v>6387</v>
          </cell>
          <cell r="C783" t="str">
            <v>АРСТ ООО</v>
          </cell>
          <cell r="D783" t="str">
            <v>12-13</v>
          </cell>
          <cell r="E783">
            <v>27.28</v>
          </cell>
        </row>
        <row r="784">
          <cell r="B784">
            <v>6393</v>
          </cell>
          <cell r="C784" t="str">
            <v>РОСТОК ООО 2</v>
          </cell>
          <cell r="D784">
            <v>7</v>
          </cell>
          <cell r="E784">
            <v>28.29</v>
          </cell>
        </row>
        <row r="785">
          <cell r="B785">
            <v>6398</v>
          </cell>
          <cell r="C785" t="str">
            <v>ООО СНС ЭКСПРЕСС 3</v>
          </cell>
          <cell r="D785">
            <v>5</v>
          </cell>
          <cell r="E785">
            <v>17.18</v>
          </cell>
        </row>
        <row r="786">
          <cell r="B786">
            <v>6403</v>
          </cell>
          <cell r="C786" t="str">
            <v>КУЛИНАР-СТРАТА ООО 2</v>
          </cell>
          <cell r="D786">
            <v>8</v>
          </cell>
          <cell r="E786">
            <v>29</v>
          </cell>
        </row>
        <row r="787">
          <cell r="B787">
            <v>6405</v>
          </cell>
          <cell r="C787" t="str">
            <v>ЭЛИОР ООО</v>
          </cell>
          <cell r="D787">
            <v>7</v>
          </cell>
          <cell r="E787">
            <v>28.29</v>
          </cell>
        </row>
        <row r="788">
          <cell r="B788">
            <v>6406</v>
          </cell>
          <cell r="C788" t="str">
            <v>ВИПТЕКСТИЛЬ ООО</v>
          </cell>
          <cell r="D788" t="str">
            <v>12-13</v>
          </cell>
          <cell r="E788">
            <v>27.28</v>
          </cell>
        </row>
        <row r="789">
          <cell r="B789">
            <v>6407</v>
          </cell>
          <cell r="C789" t="str">
            <v>АЛСИКО РЕСУРС</v>
          </cell>
        </row>
        <row r="790">
          <cell r="B790">
            <v>6411</v>
          </cell>
          <cell r="C790" t="str">
            <v>ТРОЛЛЬ ООО</v>
          </cell>
          <cell r="D790">
            <v>1</v>
          </cell>
          <cell r="E790">
            <v>18.190000000000001</v>
          </cell>
        </row>
        <row r="791">
          <cell r="B791">
            <v>6414</v>
          </cell>
          <cell r="C791" t="str">
            <v>ТЕРМОФИНСЕРВИС</v>
          </cell>
        </row>
        <row r="792">
          <cell r="B792">
            <v>6416</v>
          </cell>
          <cell r="C792" t="str">
            <v>"ГАРДЕН РИТЕЙЛ СЕРВИС"ООО</v>
          </cell>
          <cell r="D792">
            <v>7</v>
          </cell>
          <cell r="E792">
            <v>28.29</v>
          </cell>
        </row>
        <row r="793">
          <cell r="B793">
            <v>6419</v>
          </cell>
          <cell r="C793" t="str">
            <v>БИК СНГ ЗАО 3</v>
          </cell>
          <cell r="D793">
            <v>4</v>
          </cell>
          <cell r="E793" t="str">
            <v>26,27,28,29</v>
          </cell>
        </row>
        <row r="794">
          <cell r="B794">
            <v>6420</v>
          </cell>
          <cell r="C794" t="str">
            <v>ООО "Инвестиционно-торговая компания "Диалог"</v>
          </cell>
          <cell r="D794">
            <v>12</v>
          </cell>
          <cell r="E794">
            <v>27.28</v>
          </cell>
        </row>
        <row r="795">
          <cell r="B795">
            <v>6421</v>
          </cell>
          <cell r="C795" t="str">
            <v>ЭВЕРЕСТ ООО</v>
          </cell>
          <cell r="D795">
            <v>9</v>
          </cell>
          <cell r="E795">
            <v>25.26</v>
          </cell>
        </row>
        <row r="796">
          <cell r="B796">
            <v>6423</v>
          </cell>
          <cell r="C796" t="str">
            <v>АЙДИГО ООО</v>
          </cell>
          <cell r="D796" t="str">
            <v>1-2</v>
          </cell>
          <cell r="E796">
            <v>18</v>
          </cell>
        </row>
        <row r="797">
          <cell r="B797">
            <v>6424</v>
          </cell>
          <cell r="C797" t="str">
            <v>7ЦВЕТОВ-ДЕКОР ООО</v>
          </cell>
          <cell r="D797">
            <v>7</v>
          </cell>
          <cell r="E797">
            <v>28.29</v>
          </cell>
        </row>
        <row r="798">
          <cell r="B798">
            <v>6425</v>
          </cell>
          <cell r="C798" t="str">
            <v>ФЛОРАТЕК ООО</v>
          </cell>
          <cell r="D798">
            <v>7</v>
          </cell>
          <cell r="E798">
            <v>28.29</v>
          </cell>
        </row>
        <row r="799">
          <cell r="B799">
            <v>6427</v>
          </cell>
          <cell r="C799" t="str">
            <v>БАТ ЛАЙТ ЦЕНТР ООО</v>
          </cell>
          <cell r="D799" t="str">
            <v>7-8</v>
          </cell>
          <cell r="E799">
            <v>29</v>
          </cell>
        </row>
        <row r="800">
          <cell r="B800">
            <v>6429</v>
          </cell>
          <cell r="C800" t="str">
            <v>ВИНС ТРЕЙД ООО</v>
          </cell>
          <cell r="D800">
            <v>8</v>
          </cell>
          <cell r="E800">
            <v>29</v>
          </cell>
        </row>
        <row r="801">
          <cell r="B801">
            <v>6442</v>
          </cell>
          <cell r="C801" t="str">
            <v>ЭКОТЕХНОЛОГИЯ ООО</v>
          </cell>
          <cell r="D801">
            <v>5</v>
          </cell>
          <cell r="E801">
            <v>17.18</v>
          </cell>
        </row>
        <row r="802">
          <cell r="B802">
            <v>6453</v>
          </cell>
          <cell r="C802" t="str">
            <v>ООО "Тэта+"</v>
          </cell>
          <cell r="D802" t="str">
            <v>12-13</v>
          </cell>
          <cell r="E802">
            <v>27.28</v>
          </cell>
        </row>
        <row r="803">
          <cell r="B803">
            <v>6454</v>
          </cell>
          <cell r="C803" t="str">
            <v>НАТС ТРЕЙД ООО 3</v>
          </cell>
          <cell r="D803">
            <v>1</v>
          </cell>
          <cell r="E803">
            <v>18.190000000000001</v>
          </cell>
        </row>
        <row r="804">
          <cell r="B804">
            <v>6482</v>
          </cell>
          <cell r="C804" t="str">
            <v>ИП ТОНКОШКУРЕНКО И.П.</v>
          </cell>
          <cell r="D804">
            <v>3</v>
          </cell>
          <cell r="E804" t="str">
            <v>18,19,20</v>
          </cell>
        </row>
        <row r="805">
          <cell r="B805">
            <v>6483</v>
          </cell>
          <cell r="C805" t="str">
            <v>ГРАНД ООО</v>
          </cell>
          <cell r="D805">
            <v>7</v>
          </cell>
          <cell r="E805">
            <v>28.29</v>
          </cell>
        </row>
        <row r="806">
          <cell r="B806">
            <v>6485</v>
          </cell>
          <cell r="C806" t="str">
            <v>ОНТЭКС РУ ООО</v>
          </cell>
          <cell r="D806" t="str">
            <v>4-13</v>
          </cell>
          <cell r="E806">
            <v>27.28</v>
          </cell>
        </row>
        <row r="807">
          <cell r="B807">
            <v>6489</v>
          </cell>
          <cell r="C807" t="str">
            <v>ООО "Группо Мода Италия"</v>
          </cell>
          <cell r="D807">
            <v>12</v>
          </cell>
          <cell r="E807">
            <v>27.28</v>
          </cell>
        </row>
        <row r="808">
          <cell r="B808">
            <v>6497</v>
          </cell>
          <cell r="C808" t="str">
            <v>ЯРКИЕ РЕШЕНИЯ ООО</v>
          </cell>
          <cell r="D808">
            <v>8</v>
          </cell>
          <cell r="E808">
            <v>29</v>
          </cell>
        </row>
        <row r="809">
          <cell r="B809">
            <v>6498</v>
          </cell>
          <cell r="C809" t="str">
            <v>ЛАЙНЕР ЗАО</v>
          </cell>
          <cell r="D809">
            <v>8</v>
          </cell>
          <cell r="E809">
            <v>29</v>
          </cell>
        </row>
        <row r="810">
          <cell r="B810">
            <v>6513</v>
          </cell>
          <cell r="C810" t="str">
            <v>ТРЕЙБОР ООО</v>
          </cell>
          <cell r="D810" t="str">
            <v>4-6</v>
          </cell>
          <cell r="E810">
            <v>26.27</v>
          </cell>
        </row>
        <row r="811">
          <cell r="B811">
            <v>6531</v>
          </cell>
          <cell r="C811" t="str">
            <v>АРНО-ВЕРК ЗАО</v>
          </cell>
          <cell r="D811">
            <v>7</v>
          </cell>
          <cell r="E811">
            <v>28.29</v>
          </cell>
        </row>
        <row r="812">
          <cell r="B812">
            <v>6544</v>
          </cell>
          <cell r="C812" t="str">
            <v>АНГСТРЕМ ООО</v>
          </cell>
          <cell r="D812">
            <v>1</v>
          </cell>
          <cell r="E812">
            <v>18.190000000000001</v>
          </cell>
        </row>
        <row r="813">
          <cell r="B813">
            <v>6549</v>
          </cell>
          <cell r="C813" t="str">
            <v>Альянс-М</v>
          </cell>
          <cell r="D813">
            <v>12</v>
          </cell>
          <cell r="E813">
            <v>27.28</v>
          </cell>
        </row>
        <row r="814">
          <cell r="B814">
            <v>6550</v>
          </cell>
          <cell r="C814" t="str">
            <v>ВИЛТОН ООО</v>
          </cell>
          <cell r="D814" t="str">
            <v>12-13</v>
          </cell>
          <cell r="E814">
            <v>27.28</v>
          </cell>
        </row>
        <row r="815">
          <cell r="B815">
            <v>6562</v>
          </cell>
          <cell r="C815" t="str">
            <v>РАРИТЕТ ООО 4</v>
          </cell>
          <cell r="D815">
            <v>5</v>
          </cell>
          <cell r="E815">
            <v>17.18</v>
          </cell>
        </row>
        <row r="816">
          <cell r="B816">
            <v>6587</v>
          </cell>
          <cell r="C816" t="str">
            <v>НИДАН СОКИ ОАО 2</v>
          </cell>
          <cell r="D816">
            <v>5</v>
          </cell>
          <cell r="E816">
            <v>17.18</v>
          </cell>
        </row>
        <row r="817">
          <cell r="B817">
            <v>6589</v>
          </cell>
          <cell r="C817" t="str">
            <v>БЭБИ ХИТ ООО</v>
          </cell>
          <cell r="D817">
            <v>13</v>
          </cell>
          <cell r="E817">
            <v>27.28</v>
          </cell>
        </row>
        <row r="818">
          <cell r="B818">
            <v>6596</v>
          </cell>
          <cell r="C818" t="str">
            <v>ПТК МИНЕРВА ООО</v>
          </cell>
          <cell r="D818">
            <v>12</v>
          </cell>
          <cell r="E818">
            <v>27.28</v>
          </cell>
        </row>
        <row r="819">
          <cell r="B819">
            <v>6597</v>
          </cell>
          <cell r="C819" t="str">
            <v>АКАЛ ТРЕЙД ООО</v>
          </cell>
          <cell r="D819">
            <v>12</v>
          </cell>
          <cell r="E819">
            <v>27.28</v>
          </cell>
        </row>
        <row r="820">
          <cell r="B820">
            <v>6624</v>
          </cell>
          <cell r="C820" t="str">
            <v>КАСИО ООО</v>
          </cell>
          <cell r="D820">
            <v>11</v>
          </cell>
          <cell r="E820">
            <v>25.26</v>
          </cell>
        </row>
        <row r="821">
          <cell r="B821">
            <v>6625</v>
          </cell>
          <cell r="C821" t="str">
            <v>ПК НИАГАРА ООО</v>
          </cell>
          <cell r="D821">
            <v>5</v>
          </cell>
          <cell r="E821">
            <v>17.18</v>
          </cell>
        </row>
        <row r="822">
          <cell r="B822">
            <v>6627</v>
          </cell>
          <cell r="C822" t="str">
            <v>РУССКИЙ ПРОДУКТ ОАО</v>
          </cell>
          <cell r="D822">
            <v>2</v>
          </cell>
          <cell r="E822" t="str">
            <v>17,18,20</v>
          </cell>
        </row>
        <row r="823">
          <cell r="B823">
            <v>6628</v>
          </cell>
          <cell r="C823" t="str">
            <v>СИАЛЕНД ООО</v>
          </cell>
          <cell r="D823" t="str">
            <v>1-3</v>
          </cell>
          <cell r="E823">
            <v>18.190000000000001</v>
          </cell>
        </row>
        <row r="824">
          <cell r="B824">
            <v>6630</v>
          </cell>
          <cell r="C824" t="str">
            <v>СПЕКТР ООО</v>
          </cell>
          <cell r="D824">
            <v>11</v>
          </cell>
          <cell r="E824">
            <v>25.26</v>
          </cell>
        </row>
        <row r="825">
          <cell r="B825">
            <v>6632</v>
          </cell>
          <cell r="C825" t="str">
            <v>ТРИОГРУПП ООО</v>
          </cell>
          <cell r="D825">
            <v>5</v>
          </cell>
          <cell r="E825">
            <v>17.18</v>
          </cell>
        </row>
        <row r="826">
          <cell r="B826">
            <v>6634</v>
          </cell>
          <cell r="C826" t="str">
            <v>СЛАВЯНКА</v>
          </cell>
        </row>
        <row r="827">
          <cell r="B827">
            <v>6638</v>
          </cell>
          <cell r="C827" t="str">
            <v>ЭЛ-СИ ГРУПП ООО</v>
          </cell>
          <cell r="D827" t="str">
            <v>9-10-11</v>
          </cell>
          <cell r="E827">
            <v>25</v>
          </cell>
        </row>
        <row r="828">
          <cell r="B828">
            <v>6644</v>
          </cell>
          <cell r="C828" t="str">
            <v>НПО СЛАВИЧЪ ООО</v>
          </cell>
          <cell r="D828">
            <v>5</v>
          </cell>
          <cell r="E828">
            <v>17.18</v>
          </cell>
        </row>
        <row r="829">
          <cell r="B829">
            <v>6647</v>
          </cell>
          <cell r="C829" t="str">
            <v>ЭЛИОР ООО 2</v>
          </cell>
          <cell r="D829">
            <v>7</v>
          </cell>
          <cell r="E829">
            <v>28.29</v>
          </cell>
        </row>
        <row r="830">
          <cell r="B830">
            <v>6652</v>
          </cell>
          <cell r="C830" t="str">
            <v>ТОРГОВАЯ КОМПАНИЯ БАТТЕРФЛЯЙ О</v>
          </cell>
          <cell r="D830" t="str">
            <v>7-9</v>
          </cell>
          <cell r="E830">
            <v>25.28</v>
          </cell>
        </row>
        <row r="831">
          <cell r="B831">
            <v>6653</v>
          </cell>
          <cell r="C831" t="str">
            <v>КУПМАН ИНТЕРНЭШНЛ РУС ООО</v>
          </cell>
          <cell r="D831" t="str">
            <v>8-9</v>
          </cell>
          <cell r="E831">
            <v>25.29</v>
          </cell>
        </row>
        <row r="832">
          <cell r="B832">
            <v>6656</v>
          </cell>
          <cell r="C832" t="str">
            <v>СРЕДА ПАРТНЕРОВ ООО</v>
          </cell>
          <cell r="D832" t="str">
            <v>4-13</v>
          </cell>
          <cell r="E832">
            <v>27.28</v>
          </cell>
        </row>
        <row r="833">
          <cell r="B833">
            <v>6658</v>
          </cell>
          <cell r="C833" t="str">
            <v>ЭЛЕН-ВЕСТ ООО</v>
          </cell>
          <cell r="D833">
            <v>12</v>
          </cell>
          <cell r="E833">
            <v>27.28</v>
          </cell>
        </row>
        <row r="834">
          <cell r="B834">
            <v>6659</v>
          </cell>
          <cell r="C834" t="str">
            <v>РУССКАЯ ЧАЙНАЯ КОМПАНИЯ ООО</v>
          </cell>
          <cell r="D834">
            <v>3</v>
          </cell>
          <cell r="E834" t="str">
            <v>18,19,20</v>
          </cell>
        </row>
        <row r="835">
          <cell r="B835">
            <v>6661</v>
          </cell>
          <cell r="C835" t="str">
            <v>ТРАСТ ГРУПП ООО</v>
          </cell>
          <cell r="D835" t="str">
            <v>8-10</v>
          </cell>
          <cell r="E835">
            <v>29</v>
          </cell>
        </row>
        <row r="836">
          <cell r="B836">
            <v>6666</v>
          </cell>
          <cell r="C836" t="str">
            <v>ПИВНАЯ ГИЛЬДИЯ ООО 2</v>
          </cell>
          <cell r="D836">
            <v>5</v>
          </cell>
          <cell r="E836">
            <v>17.18</v>
          </cell>
        </row>
        <row r="837">
          <cell r="B837">
            <v>6668</v>
          </cell>
          <cell r="C837" t="str">
            <v>КАРНАВАЛ-ПРЕМЬЕР ООО</v>
          </cell>
          <cell r="D837">
            <v>7</v>
          </cell>
          <cell r="E837">
            <v>28.29</v>
          </cell>
        </row>
        <row r="838">
          <cell r="B838">
            <v>6669</v>
          </cell>
          <cell r="C838" t="str">
            <v>ЛОТТЕ КФ РУС ООО</v>
          </cell>
          <cell r="D838">
            <v>3</v>
          </cell>
          <cell r="E838" t="str">
            <v>18,19,20</v>
          </cell>
        </row>
        <row r="839">
          <cell r="B839">
            <v>6672</v>
          </cell>
          <cell r="C839" t="str">
            <v>ЮВЕНТИС ТРЭЙД ООО</v>
          </cell>
          <cell r="D839">
            <v>1</v>
          </cell>
          <cell r="E839">
            <v>18.190000000000001</v>
          </cell>
        </row>
        <row r="840">
          <cell r="B840">
            <v>6674</v>
          </cell>
          <cell r="C840" t="str">
            <v>БЕРУ ООО</v>
          </cell>
          <cell r="D840">
            <v>8</v>
          </cell>
          <cell r="E840">
            <v>29</v>
          </cell>
        </row>
        <row r="841">
          <cell r="B841">
            <v>6675</v>
          </cell>
          <cell r="C841" t="str">
            <v>ИП МАРЫШКИНА И.А.</v>
          </cell>
          <cell r="D841">
            <v>1</v>
          </cell>
          <cell r="E841">
            <v>18.190000000000001</v>
          </cell>
        </row>
        <row r="842">
          <cell r="B842">
            <v>6678</v>
          </cell>
          <cell r="C842" t="str">
            <v>ОНТЭКС РУ ООО 2</v>
          </cell>
          <cell r="D842">
            <v>13</v>
          </cell>
          <cell r="E842">
            <v>27.28</v>
          </cell>
        </row>
        <row r="843">
          <cell r="B843">
            <v>6679</v>
          </cell>
          <cell r="C843" t="str">
            <v xml:space="preserve"> "КОМПЛЕКС-АГРО" ООО Фирма</v>
          </cell>
          <cell r="D843">
            <v>2</v>
          </cell>
          <cell r="E843" t="str">
            <v>17,18,20</v>
          </cell>
        </row>
        <row r="844">
          <cell r="B844">
            <v>6687</v>
          </cell>
          <cell r="C844" t="str">
            <v>МАРЕВЕН ФУД СЭНТРАЛ ООО</v>
          </cell>
          <cell r="D844">
            <v>2</v>
          </cell>
          <cell r="E844" t="str">
            <v>17,18,20</v>
          </cell>
        </row>
        <row r="845">
          <cell r="B845">
            <v>6693</v>
          </cell>
          <cell r="C845" t="str">
            <v>ГИПАР ООО 2</v>
          </cell>
          <cell r="D845">
            <v>2</v>
          </cell>
          <cell r="E845">
            <v>18.170000000000002</v>
          </cell>
        </row>
        <row r="846">
          <cell r="B846">
            <v>6695</v>
          </cell>
          <cell r="C846" t="str">
            <v>ООО ОПТИМА</v>
          </cell>
          <cell r="D846" t="str">
            <v>8-9-10-11</v>
          </cell>
          <cell r="E846">
            <v>29</v>
          </cell>
        </row>
        <row r="847">
          <cell r="B847">
            <v>6696</v>
          </cell>
          <cell r="C847" t="str">
            <v>ООО ОПТИМА 2</v>
          </cell>
          <cell r="D847" t="str">
            <v>9-11</v>
          </cell>
          <cell r="E847">
            <v>25.26</v>
          </cell>
        </row>
        <row r="848">
          <cell r="B848">
            <v>6708</v>
          </cell>
          <cell r="C848" t="str">
            <v>ОРГАНИК ФУД ООО</v>
          </cell>
          <cell r="D848">
            <v>5</v>
          </cell>
          <cell r="E848">
            <v>17.18</v>
          </cell>
        </row>
        <row r="849">
          <cell r="B849">
            <v>6713</v>
          </cell>
          <cell r="C849" t="str">
            <v>ЭКСПЛЕЙ ЗАО</v>
          </cell>
          <cell r="D849">
            <v>11</v>
          </cell>
          <cell r="E849">
            <v>25.26</v>
          </cell>
        </row>
        <row r="850">
          <cell r="B850">
            <v>6716</v>
          </cell>
          <cell r="C850" t="str">
            <v>ВИММ-БИЛЛЬ-ДАНН ОАО 2</v>
          </cell>
          <cell r="D850">
            <v>13</v>
          </cell>
          <cell r="E850">
            <v>27.28</v>
          </cell>
        </row>
        <row r="851">
          <cell r="B851">
            <v>6719</v>
          </cell>
          <cell r="C851" t="str">
            <v>ТД АСКОНА ООО</v>
          </cell>
          <cell r="D851">
            <v>10</v>
          </cell>
          <cell r="E851" t="str">
            <v>24,25,29</v>
          </cell>
        </row>
        <row r="852">
          <cell r="B852">
            <v>6720</v>
          </cell>
          <cell r="C852" t="str">
            <v>ХИРОУ РУС ООО</v>
          </cell>
          <cell r="D852" t="str">
            <v>3-13</v>
          </cell>
          <cell r="E852">
            <v>19</v>
          </cell>
        </row>
        <row r="853">
          <cell r="B853">
            <v>6735</v>
          </cell>
          <cell r="C853" t="str">
            <v>МАГРИ ООО</v>
          </cell>
          <cell r="D853">
            <v>7</v>
          </cell>
          <cell r="E853">
            <v>28.29</v>
          </cell>
        </row>
        <row r="854">
          <cell r="B854">
            <v>6736</v>
          </cell>
          <cell r="C854" t="str">
            <v>СПК КУБАНЬ</v>
          </cell>
          <cell r="D854">
            <v>7</v>
          </cell>
          <cell r="E854">
            <v>28.29</v>
          </cell>
        </row>
        <row r="855">
          <cell r="B855">
            <v>6740</v>
          </cell>
          <cell r="C855" t="str">
            <v>ФЛОТОКЕАНПРОДУКТ ООО</v>
          </cell>
          <cell r="D855">
            <v>2</v>
          </cell>
          <cell r="E855" t="str">
            <v>17,18,20</v>
          </cell>
        </row>
        <row r="856">
          <cell r="B856">
            <v>6742</v>
          </cell>
          <cell r="C856" t="str">
            <v>ЭРКОНПРОДУКТ ООО</v>
          </cell>
          <cell r="D856">
            <v>3</v>
          </cell>
          <cell r="E856" t="str">
            <v>18,19,20</v>
          </cell>
        </row>
        <row r="857">
          <cell r="B857">
            <v>6754</v>
          </cell>
          <cell r="C857" t="str">
            <v>ООО КЛЕВЕР</v>
          </cell>
          <cell r="D857" t="str">
            <v>6-8</v>
          </cell>
          <cell r="E857">
            <v>26.29</v>
          </cell>
        </row>
        <row r="858">
          <cell r="B858">
            <v>6756</v>
          </cell>
          <cell r="C858" t="str">
            <v>ЭКОПРЕНТОРГ ООО</v>
          </cell>
          <cell r="D858" t="str">
            <v>7-12</v>
          </cell>
          <cell r="E858">
            <v>28</v>
          </cell>
        </row>
        <row r="859">
          <cell r="B859">
            <v>6758</v>
          </cell>
          <cell r="C859" t="str">
            <v>НСК ООО</v>
          </cell>
          <cell r="D859">
            <v>8</v>
          </cell>
          <cell r="E859">
            <v>29</v>
          </cell>
        </row>
        <row r="860">
          <cell r="B860">
            <v>6762</v>
          </cell>
          <cell r="C860" t="str">
            <v>ООО ФАВОРИТ</v>
          </cell>
          <cell r="D860">
            <v>8</v>
          </cell>
          <cell r="E860">
            <v>29</v>
          </cell>
        </row>
        <row r="861">
          <cell r="B861">
            <v>6766</v>
          </cell>
          <cell r="C861" t="str">
            <v>АВЕКО ТРЕЙД ООО 4</v>
          </cell>
          <cell r="D861">
            <v>3</v>
          </cell>
          <cell r="E861" t="str">
            <v>18,19,20</v>
          </cell>
        </row>
        <row r="862">
          <cell r="B862">
            <v>6770</v>
          </cell>
          <cell r="C862" t="str">
            <v>ООО "ПТФ Арготекс"</v>
          </cell>
          <cell r="D862" t="str">
            <v>12-13</v>
          </cell>
          <cell r="E862">
            <v>27.28</v>
          </cell>
        </row>
        <row r="863">
          <cell r="B863">
            <v>6786</v>
          </cell>
          <cell r="C863" t="str">
            <v>ЛЕТНИЙ САД ООО</v>
          </cell>
          <cell r="D863">
            <v>7</v>
          </cell>
          <cell r="E863">
            <v>28.29</v>
          </cell>
        </row>
        <row r="864">
          <cell r="B864">
            <v>6797</v>
          </cell>
          <cell r="C864" t="str">
            <v>ДОНСКОЙ ТЕКСТИЛЬ ООО</v>
          </cell>
          <cell r="D864" t="str">
            <v>8-13</v>
          </cell>
          <cell r="E864">
            <v>29.28</v>
          </cell>
        </row>
        <row r="865">
          <cell r="B865">
            <v>6798</v>
          </cell>
          <cell r="C865" t="str">
            <v>ТЕКСТИЛЬНАЯ КОМПАНИЯ ООО</v>
          </cell>
          <cell r="D865" t="str">
            <v>7-13</v>
          </cell>
          <cell r="E865">
            <v>28</v>
          </cell>
        </row>
        <row r="866">
          <cell r="B866">
            <v>6801</v>
          </cell>
          <cell r="C866" t="str">
            <v>Кондитерский дом ПЕНЗЕНСКИЙ 3</v>
          </cell>
        </row>
        <row r="867">
          <cell r="B867">
            <v>6822</v>
          </cell>
          <cell r="C867" t="str">
            <v>МИЛЛЕНИУМ-РЕГИОНЫ ООО</v>
          </cell>
          <cell r="D867">
            <v>4</v>
          </cell>
          <cell r="E867" t="str">
            <v>26,27,28,29</v>
          </cell>
        </row>
        <row r="868">
          <cell r="B868">
            <v>6822</v>
          </cell>
          <cell r="C868" t="str">
            <v>МИЛЛЕНИУМ-РЕГИОНЫ ООО</v>
          </cell>
          <cell r="D868">
            <v>4</v>
          </cell>
          <cell r="E868" t="str">
            <v>26,27,28,29</v>
          </cell>
        </row>
        <row r="869">
          <cell r="B869">
            <v>6824</v>
          </cell>
          <cell r="C869" t="str">
            <v>ЧЕМКАЗ ООО</v>
          </cell>
          <cell r="D869">
            <v>7</v>
          </cell>
          <cell r="E869">
            <v>28.29</v>
          </cell>
        </row>
        <row r="870">
          <cell r="B870">
            <v>6825</v>
          </cell>
          <cell r="C870" t="str">
            <v>ПИВТРАНС ООО</v>
          </cell>
          <cell r="D870">
            <v>5</v>
          </cell>
          <cell r="E870">
            <v>17.18</v>
          </cell>
        </row>
        <row r="871">
          <cell r="B871">
            <v>6830</v>
          </cell>
          <cell r="C871" t="str">
            <v>КОМПАНИЯ ДЕЙСИ ООО</v>
          </cell>
          <cell r="D871">
            <v>13</v>
          </cell>
          <cell r="E871">
            <v>27.28</v>
          </cell>
        </row>
        <row r="872">
          <cell r="B872">
            <v>6842</v>
          </cell>
          <cell r="C872" t="str">
            <v>ГЛОБО ТРЕЙДИНГ ООО</v>
          </cell>
          <cell r="D872">
            <v>11</v>
          </cell>
          <cell r="E872">
            <v>25.26</v>
          </cell>
        </row>
        <row r="873">
          <cell r="B873">
            <v>6843</v>
          </cell>
          <cell r="C873" t="str">
            <v>ГЕРДА ООО</v>
          </cell>
          <cell r="D873">
            <v>13</v>
          </cell>
          <cell r="E873">
            <v>27.28</v>
          </cell>
        </row>
        <row r="874">
          <cell r="B874">
            <v>6850</v>
          </cell>
          <cell r="C874" t="str">
            <v>ООО "Коммерческие решения"</v>
          </cell>
          <cell r="D874">
            <v>12</v>
          </cell>
          <cell r="E874">
            <v>27.28</v>
          </cell>
        </row>
        <row r="875">
          <cell r="B875">
            <v>6854</v>
          </cell>
          <cell r="C875" t="str">
            <v>"ИТЛВ" ООО 2</v>
          </cell>
          <cell r="D875">
            <v>2</v>
          </cell>
          <cell r="E875" t="str">
            <v>17,18,20</v>
          </cell>
        </row>
        <row r="876">
          <cell r="B876">
            <v>6871</v>
          </cell>
          <cell r="C876" t="str">
            <v>ООО Предприятие Аист</v>
          </cell>
          <cell r="D876">
            <v>12</v>
          </cell>
          <cell r="E876">
            <v>27.28</v>
          </cell>
        </row>
        <row r="877">
          <cell r="B877">
            <v>6875</v>
          </cell>
          <cell r="C877" t="str">
            <v>КОМПАНИЯ БРИКО ООО</v>
          </cell>
          <cell r="D877">
            <v>13</v>
          </cell>
          <cell r="E877">
            <v>27.28</v>
          </cell>
        </row>
        <row r="878">
          <cell r="B878">
            <v>6879</v>
          </cell>
          <cell r="C878" t="str">
            <v>ЭЛЬЗА-ГРУПП ООО</v>
          </cell>
          <cell r="D878">
            <v>7</v>
          </cell>
          <cell r="E878">
            <v>28.29</v>
          </cell>
        </row>
        <row r="879">
          <cell r="B879">
            <v>6903</v>
          </cell>
          <cell r="C879" t="str">
            <v>ТАННЕТА ООО</v>
          </cell>
          <cell r="D879">
            <v>5</v>
          </cell>
          <cell r="E879">
            <v>17.18</v>
          </cell>
        </row>
        <row r="880">
          <cell r="B880">
            <v>6906</v>
          </cell>
          <cell r="C880" t="str">
            <v>МАРКОПУЛ КЕМИКЛС ООО</v>
          </cell>
          <cell r="D880">
            <v>7</v>
          </cell>
          <cell r="E880">
            <v>28.29</v>
          </cell>
        </row>
        <row r="881">
          <cell r="B881">
            <v>6907</v>
          </cell>
          <cell r="C881" t="str">
            <v>ВОАНДА ООО</v>
          </cell>
          <cell r="D881">
            <v>7</v>
          </cell>
          <cell r="E881">
            <v>28.29</v>
          </cell>
        </row>
        <row r="882">
          <cell r="B882">
            <v>6909</v>
          </cell>
          <cell r="C882" t="str">
            <v>БЕЛАМОС ЗАО</v>
          </cell>
          <cell r="D882">
            <v>7</v>
          </cell>
          <cell r="E882">
            <v>28.29</v>
          </cell>
        </row>
        <row r="883">
          <cell r="B883">
            <v>6911</v>
          </cell>
          <cell r="C883" t="str">
            <v>ООО "ТД Евротрейд"</v>
          </cell>
          <cell r="D883">
            <v>12</v>
          </cell>
          <cell r="E883">
            <v>27.28</v>
          </cell>
        </row>
        <row r="884">
          <cell r="B884">
            <v>6912</v>
          </cell>
          <cell r="C884" t="str">
            <v xml:space="preserve">ЭЛЕКТРОТОРГ ЗАО </v>
          </cell>
          <cell r="D884">
            <v>4</v>
          </cell>
          <cell r="E884" t="str">
            <v>26,27,28,29</v>
          </cell>
        </row>
        <row r="885">
          <cell r="B885">
            <v>6915</v>
          </cell>
          <cell r="C885" t="str">
            <v>КФ ПОБЕДА ООО</v>
          </cell>
          <cell r="D885">
            <v>3</v>
          </cell>
          <cell r="E885" t="str">
            <v>18,19,20</v>
          </cell>
        </row>
        <row r="886">
          <cell r="B886">
            <v>6922</v>
          </cell>
          <cell r="C886" t="str">
            <v>СИРАБ ООО</v>
          </cell>
          <cell r="D886">
            <v>2</v>
          </cell>
          <cell r="E886" t="str">
            <v>17,18,20</v>
          </cell>
        </row>
        <row r="887">
          <cell r="B887">
            <v>6933</v>
          </cell>
          <cell r="C887" t="str">
            <v>ТД ДИАМИР К ООО</v>
          </cell>
          <cell r="D887">
            <v>3</v>
          </cell>
          <cell r="E887" t="str">
            <v>18,19,20</v>
          </cell>
        </row>
        <row r="888">
          <cell r="B888">
            <v>6941</v>
          </cell>
          <cell r="C888" t="str">
            <v>КОНДИТЕР ОАО</v>
          </cell>
          <cell r="D888">
            <v>1</v>
          </cell>
          <cell r="E888">
            <v>18.190000000000001</v>
          </cell>
        </row>
        <row r="889">
          <cell r="B889">
            <v>6944</v>
          </cell>
          <cell r="C889" t="str">
            <v>АЛЬТЕРНАТИВНЫЕ ПРОЕКТЫ ООО</v>
          </cell>
          <cell r="D889">
            <v>7</v>
          </cell>
          <cell r="E889">
            <v>28.29</v>
          </cell>
        </row>
        <row r="890">
          <cell r="B890">
            <v>6946</v>
          </cell>
          <cell r="C890" t="str">
            <v>ПКК ВЕСНА ОАО 2</v>
          </cell>
          <cell r="D890">
            <v>4</v>
          </cell>
          <cell r="E890" t="str">
            <v>26,27,28,29</v>
          </cell>
        </row>
        <row r="891">
          <cell r="B891">
            <v>6956</v>
          </cell>
          <cell r="C891" t="str">
            <v>РУССКАРТ ООО</v>
          </cell>
          <cell r="D891" t="str">
            <v>1-3</v>
          </cell>
          <cell r="E891">
            <v>18.190000000000001</v>
          </cell>
        </row>
        <row r="892">
          <cell r="B892">
            <v>6958</v>
          </cell>
          <cell r="C892" t="str">
            <v>СП ЕВРОИНДУСТРИЯ ООО</v>
          </cell>
          <cell r="D892" t="str">
            <v>4-6-13</v>
          </cell>
          <cell r="E892">
            <v>27</v>
          </cell>
        </row>
        <row r="893">
          <cell r="B893">
            <v>6959</v>
          </cell>
          <cell r="C893" t="str">
            <v>ТОРГОВЫЙ ДОМ КОНФУЦИЙ ООО</v>
          </cell>
          <cell r="D893">
            <v>3</v>
          </cell>
          <cell r="E893" t="str">
            <v>18,19,20</v>
          </cell>
        </row>
        <row r="894">
          <cell r="B894">
            <v>6962</v>
          </cell>
          <cell r="C894" t="str">
            <v>ИНТЕГРО ООО</v>
          </cell>
          <cell r="D894">
            <v>8</v>
          </cell>
          <cell r="E894">
            <v>29</v>
          </cell>
        </row>
        <row r="895">
          <cell r="B895">
            <v>6967</v>
          </cell>
          <cell r="C895" t="str">
            <v>МАСТЕР-ТРЕЙД ООО</v>
          </cell>
          <cell r="D895" t="str">
            <v>7-8</v>
          </cell>
          <cell r="E895">
            <v>29</v>
          </cell>
        </row>
        <row r="896">
          <cell r="B896">
            <v>6968</v>
          </cell>
          <cell r="C896" t="str">
            <v>РУСАГРОХИМ ООО</v>
          </cell>
          <cell r="D896">
            <v>7</v>
          </cell>
          <cell r="E896">
            <v>28.29</v>
          </cell>
        </row>
        <row r="897">
          <cell r="B897">
            <v>6972</v>
          </cell>
          <cell r="C897" t="str">
            <v>КУПМАН ИНТЕРНЭШНЛ РУС ООО 2</v>
          </cell>
          <cell r="D897" t="str">
            <v>7-9</v>
          </cell>
          <cell r="E897">
            <v>25.28</v>
          </cell>
        </row>
        <row r="898">
          <cell r="B898">
            <v>6975</v>
          </cell>
          <cell r="C898" t="str">
            <v>ДЕНВЕР ООО</v>
          </cell>
          <cell r="D898">
            <v>7</v>
          </cell>
          <cell r="E898">
            <v>28.29</v>
          </cell>
        </row>
        <row r="899">
          <cell r="B899">
            <v>6981</v>
          </cell>
          <cell r="C899" t="str">
            <v xml:space="preserve">АРИВЕРА ООО </v>
          </cell>
          <cell r="D899">
            <v>3</v>
          </cell>
          <cell r="E899" t="str">
            <v>18,19,20</v>
          </cell>
        </row>
        <row r="900">
          <cell r="B900">
            <v>6982</v>
          </cell>
          <cell r="C900" t="str">
            <v xml:space="preserve">БИОСЕРВИС ООО </v>
          </cell>
          <cell r="D900">
            <v>3</v>
          </cell>
          <cell r="E900" t="str">
            <v>18,19,20</v>
          </cell>
        </row>
        <row r="901">
          <cell r="B901">
            <v>6984</v>
          </cell>
          <cell r="C901" t="str">
            <v>ООО Ист Вест</v>
          </cell>
          <cell r="D901">
            <v>3</v>
          </cell>
          <cell r="E901" t="str">
            <v>18,19,20</v>
          </cell>
        </row>
        <row r="902">
          <cell r="B902">
            <v>6985</v>
          </cell>
          <cell r="C902" t="str">
            <v>БК СЕРВИС ООО</v>
          </cell>
          <cell r="D902">
            <v>3</v>
          </cell>
          <cell r="E902" t="str">
            <v>18,19,20</v>
          </cell>
        </row>
        <row r="903">
          <cell r="B903">
            <v>6986</v>
          </cell>
          <cell r="C903" t="str">
            <v>КОМБИНАТ ДАРЫ КУБАНИ ЗАО</v>
          </cell>
          <cell r="D903">
            <v>2</v>
          </cell>
          <cell r="E903" t="str">
            <v>17,18,20</v>
          </cell>
        </row>
        <row r="904">
          <cell r="B904">
            <v>6992</v>
          </cell>
          <cell r="C904" t="str">
            <v>СПЕКТРУМ БРЭНДС ЗАО</v>
          </cell>
          <cell r="D904">
            <v>10</v>
          </cell>
          <cell r="E904" t="str">
            <v>24,25,29</v>
          </cell>
        </row>
        <row r="905">
          <cell r="B905">
            <v>6993</v>
          </cell>
          <cell r="C905" t="str">
            <v>ТД РЕКЛАМА СИТИ ООО</v>
          </cell>
          <cell r="D905">
            <v>12</v>
          </cell>
          <cell r="E905">
            <v>27.28</v>
          </cell>
        </row>
        <row r="906">
          <cell r="B906">
            <v>7022</v>
          </cell>
          <cell r="C906" t="str">
            <v>ТОРГОВАЯ КОМПАНИЯ АМАДЕОС ООО</v>
          </cell>
          <cell r="D906">
            <v>9</v>
          </cell>
          <cell r="E906">
            <v>25.26</v>
          </cell>
        </row>
        <row r="907">
          <cell r="B907">
            <v>7040</v>
          </cell>
          <cell r="C907" t="str">
            <v>СОЮЗ-АГРО ООО</v>
          </cell>
          <cell r="D907">
            <v>8</v>
          </cell>
          <cell r="E907">
            <v>29</v>
          </cell>
        </row>
        <row r="908">
          <cell r="B908">
            <v>7043</v>
          </cell>
          <cell r="C908" t="str">
            <v>СТРОЙРЕМОНТ ЗАО 2</v>
          </cell>
          <cell r="D908">
            <v>8</v>
          </cell>
          <cell r="E908">
            <v>29</v>
          </cell>
        </row>
        <row r="909">
          <cell r="B909">
            <v>7065</v>
          </cell>
          <cell r="C909" t="str">
            <v>РОССИЙСКАЯ ДИСТРИБЬЮЦИЯ ООО 2</v>
          </cell>
          <cell r="D909">
            <v>7</v>
          </cell>
          <cell r="E909">
            <v>28.29</v>
          </cell>
        </row>
        <row r="910">
          <cell r="B910">
            <v>7066</v>
          </cell>
          <cell r="C910" t="str">
            <v>ТЕКСТИЛЬНАЯ КОМПАНИЯ ООО 2</v>
          </cell>
          <cell r="D910" t="str">
            <v>12-13</v>
          </cell>
          <cell r="E910">
            <v>27.28</v>
          </cell>
        </row>
        <row r="911">
          <cell r="B911">
            <v>7067</v>
          </cell>
          <cell r="C911" t="str">
            <v>ТД АВТОЭЛЕКТРОНИКА ООО</v>
          </cell>
          <cell r="D911">
            <v>11</v>
          </cell>
          <cell r="E911">
            <v>25.26</v>
          </cell>
        </row>
        <row r="912">
          <cell r="B912">
            <v>7069</v>
          </cell>
          <cell r="C912" t="str">
            <v>ТД АВТОЭЛЕКТРОНИКА ООО 2</v>
          </cell>
          <cell r="D912" t="str">
            <v>10-11</v>
          </cell>
          <cell r="E912">
            <v>25</v>
          </cell>
        </row>
        <row r="913">
          <cell r="B913">
            <v>7085</v>
          </cell>
          <cell r="C913" t="str">
            <v>ЕЛИНСКИЙ ПИЩЕВОЙ КОМБИНАТ ООО</v>
          </cell>
          <cell r="D913">
            <v>2</v>
          </cell>
          <cell r="E913" t="str">
            <v>17,18,20</v>
          </cell>
        </row>
        <row r="914">
          <cell r="B914">
            <v>7090</v>
          </cell>
          <cell r="C914" t="str">
            <v>ПРОМТОРГ ООО</v>
          </cell>
          <cell r="D914" t="str">
            <v>7-8</v>
          </cell>
          <cell r="E914">
            <v>29</v>
          </cell>
        </row>
        <row r="915">
          <cell r="B915">
            <v>7097</v>
          </cell>
          <cell r="C915" t="str">
            <v>ОСИЗА ООО</v>
          </cell>
          <cell r="D915" t="str">
            <v>8-12</v>
          </cell>
          <cell r="E915">
            <v>29.28</v>
          </cell>
        </row>
        <row r="916">
          <cell r="B916">
            <v>7100</v>
          </cell>
          <cell r="C916" t="str">
            <v>КОМПАНИЯ РУСАЛОЧКА ООО</v>
          </cell>
          <cell r="D916" t="str">
            <v>4-6-7-13</v>
          </cell>
          <cell r="E916">
            <v>27</v>
          </cell>
        </row>
        <row r="917">
          <cell r="B917">
            <v>7116</v>
          </cell>
          <cell r="C917" t="str">
            <v>ОВК ООО</v>
          </cell>
          <cell r="D917">
            <v>7</v>
          </cell>
          <cell r="E917">
            <v>28.29</v>
          </cell>
        </row>
        <row r="918">
          <cell r="B918">
            <v>7124</v>
          </cell>
          <cell r="C918" t="str">
            <v>AГРО-АЛЬЯНС ООО 2</v>
          </cell>
          <cell r="D918">
            <v>2</v>
          </cell>
          <cell r="E918" t="str">
            <v>17,18,20</v>
          </cell>
        </row>
        <row r="919">
          <cell r="B919">
            <v>7128</v>
          </cell>
          <cell r="C919" t="str">
            <v>АВТОЭКСПЕРТ ООО 2</v>
          </cell>
          <cell r="D919">
            <v>8</v>
          </cell>
          <cell r="E919">
            <v>29</v>
          </cell>
        </row>
        <row r="920">
          <cell r="B920">
            <v>7130</v>
          </cell>
          <cell r="C920" t="str">
            <v>ПОЛИВАЛЕНТ ООО</v>
          </cell>
          <cell r="D920">
            <v>8</v>
          </cell>
          <cell r="E920">
            <v>29</v>
          </cell>
        </row>
        <row r="921">
          <cell r="B921">
            <v>7134</v>
          </cell>
          <cell r="C921" t="str">
            <v>ВЕЛХИМ</v>
          </cell>
          <cell r="D921">
            <v>6</v>
          </cell>
          <cell r="E921">
            <v>26.27</v>
          </cell>
        </row>
        <row r="922">
          <cell r="B922">
            <v>7152</v>
          </cell>
          <cell r="C922" t="str">
            <v>ОБЪЕДИНЕННЫЕ ПИВОВАРНИ ХЕЙНЕКЕ</v>
          </cell>
          <cell r="D922">
            <v>5</v>
          </cell>
          <cell r="E922">
            <v>17.18</v>
          </cell>
        </row>
        <row r="923">
          <cell r="B923">
            <v>7153</v>
          </cell>
          <cell r="C923" t="str">
            <v>НОРДПЛАСТ ООО</v>
          </cell>
          <cell r="D923">
            <v>7</v>
          </cell>
          <cell r="E923">
            <v>28.29</v>
          </cell>
        </row>
        <row r="924">
          <cell r="B924">
            <v>7155</v>
          </cell>
          <cell r="C924" t="str">
            <v>КДВ ГРУПП ООО 2</v>
          </cell>
          <cell r="D924">
            <v>3</v>
          </cell>
          <cell r="E924" t="str">
            <v>18,19,20</v>
          </cell>
        </row>
        <row r="925">
          <cell r="B925">
            <v>7176</v>
          </cell>
          <cell r="C925" t="str">
            <v>КОМПАНИЯ ДАМОНТ ООО</v>
          </cell>
          <cell r="D925">
            <v>13</v>
          </cell>
          <cell r="E925">
            <v>27.28</v>
          </cell>
        </row>
        <row r="926">
          <cell r="B926">
            <v>7177</v>
          </cell>
          <cell r="C926" t="str">
            <v>ООО"САЛИТА"</v>
          </cell>
          <cell r="D926" t="str">
            <v>12-13</v>
          </cell>
          <cell r="E926">
            <v>27.28</v>
          </cell>
        </row>
        <row r="927">
          <cell r="B927">
            <v>7181</v>
          </cell>
          <cell r="C927" t="str">
            <v>БРИТ ФЬЮЖЕН ТРЕЙД ООО</v>
          </cell>
          <cell r="D927">
            <v>4</v>
          </cell>
          <cell r="E927" t="str">
            <v>26,27,28,29</v>
          </cell>
        </row>
        <row r="928">
          <cell r="B928">
            <v>7190</v>
          </cell>
          <cell r="C928" t="str">
            <v>Полипромэкспо</v>
          </cell>
          <cell r="D928">
            <v>12</v>
          </cell>
          <cell r="E928">
            <v>27.28</v>
          </cell>
        </row>
        <row r="929">
          <cell r="B929">
            <v>7192</v>
          </cell>
          <cell r="C929" t="str">
            <v>ДИСТРИБЬЮТОРСКАЯ КОМПАНИЯ АВАЛ</v>
          </cell>
          <cell r="D929">
            <v>3</v>
          </cell>
          <cell r="E929" t="str">
            <v>18,19,20</v>
          </cell>
        </row>
        <row r="930">
          <cell r="B930">
            <v>7193</v>
          </cell>
          <cell r="C930" t="str">
            <v>МПК ЗАО</v>
          </cell>
          <cell r="D930">
            <v>5</v>
          </cell>
          <cell r="E930">
            <v>17.18</v>
          </cell>
        </row>
        <row r="931">
          <cell r="B931">
            <v>7199</v>
          </cell>
          <cell r="C931" t="str">
            <v>ТД РУССКИЕ ПРОДУКТЫ ТОРГ ООО 6</v>
          </cell>
          <cell r="D931" t="str">
            <v>1-2-3</v>
          </cell>
          <cell r="E931">
            <v>18</v>
          </cell>
        </row>
        <row r="932">
          <cell r="B932">
            <v>7206</v>
          </cell>
          <cell r="C932" t="str">
            <v>ООО ЛК Грация</v>
          </cell>
          <cell r="D932">
            <v>12</v>
          </cell>
          <cell r="E932">
            <v>27.28</v>
          </cell>
        </row>
        <row r="933">
          <cell r="B933">
            <v>7208</v>
          </cell>
          <cell r="C933" t="str">
            <v>ООО "Квестон"</v>
          </cell>
          <cell r="D933">
            <v>12</v>
          </cell>
          <cell r="E933">
            <v>27.28</v>
          </cell>
        </row>
        <row r="934">
          <cell r="B934">
            <v>7211</v>
          </cell>
          <cell r="C934" t="str">
            <v>НЕОДИДЖИТ ООО</v>
          </cell>
          <cell r="D934">
            <v>11</v>
          </cell>
          <cell r="E934">
            <v>25.26</v>
          </cell>
        </row>
        <row r="935">
          <cell r="B935">
            <v>7213</v>
          </cell>
          <cell r="C935" t="str">
            <v>ООО "Крафт Систем"</v>
          </cell>
          <cell r="D935">
            <v>12</v>
          </cell>
          <cell r="E935">
            <v>27.28</v>
          </cell>
        </row>
        <row r="936">
          <cell r="B936">
            <v>7218</v>
          </cell>
          <cell r="C936" t="str">
            <v>ООО "Дианит"</v>
          </cell>
          <cell r="D936">
            <v>12</v>
          </cell>
          <cell r="E936">
            <v>27.28</v>
          </cell>
        </row>
        <row r="937">
          <cell r="B937">
            <v>7220</v>
          </cell>
          <cell r="C937" t="str">
            <v>ЭТАЛОН-М ООО</v>
          </cell>
          <cell r="D937">
            <v>11</v>
          </cell>
          <cell r="E937">
            <v>25.26</v>
          </cell>
        </row>
        <row r="938">
          <cell r="B938">
            <v>7227</v>
          </cell>
          <cell r="C938" t="str">
            <v>МЕДИАКОМ ООО</v>
          </cell>
          <cell r="D938" t="str">
            <v>8-9-11</v>
          </cell>
          <cell r="E938">
            <v>25</v>
          </cell>
        </row>
        <row r="939">
          <cell r="B939">
            <v>7228</v>
          </cell>
          <cell r="C939" t="str">
            <v>ИННОТЕХ ООО</v>
          </cell>
          <cell r="D939">
            <v>11</v>
          </cell>
          <cell r="E939">
            <v>25.26</v>
          </cell>
        </row>
        <row r="940">
          <cell r="B940">
            <v>7229</v>
          </cell>
          <cell r="C940" t="str">
            <v>БАЙТ ООО</v>
          </cell>
          <cell r="D940">
            <v>11</v>
          </cell>
          <cell r="E940">
            <v>25.26</v>
          </cell>
        </row>
        <row r="941">
          <cell r="B941">
            <v>7235</v>
          </cell>
          <cell r="C941" t="str">
            <v xml:space="preserve">Интернешенл Ассистанс </v>
          </cell>
          <cell r="D941">
            <v>3</v>
          </cell>
          <cell r="E941" t="str">
            <v>18,19,20</v>
          </cell>
        </row>
        <row r="942">
          <cell r="B942">
            <v>7236</v>
          </cell>
          <cell r="C942" t="str">
            <v>ТОРГОВАЯ КОМПАНИЯ ЛАБИРИНТ ООО</v>
          </cell>
          <cell r="D942">
            <v>9</v>
          </cell>
          <cell r="E942">
            <v>25.26</v>
          </cell>
        </row>
        <row r="943">
          <cell r="B943">
            <v>7238</v>
          </cell>
          <cell r="C943" t="str">
            <v>ГИПЕРСПОРТ ООО</v>
          </cell>
          <cell r="D943">
            <v>7</v>
          </cell>
          <cell r="E943">
            <v>28.29</v>
          </cell>
        </row>
        <row r="944">
          <cell r="B944">
            <v>7252</v>
          </cell>
          <cell r="C944" t="str">
            <v>ФИРМА ЦИКЛ ООО</v>
          </cell>
          <cell r="D944" t="str">
            <v>7-8</v>
          </cell>
          <cell r="E944">
            <v>29</v>
          </cell>
        </row>
        <row r="945">
          <cell r="B945">
            <v>7254</v>
          </cell>
          <cell r="C945" t="str">
            <v>КОНФИТРЕЙД ООО</v>
          </cell>
          <cell r="D945">
            <v>3</v>
          </cell>
          <cell r="E945" t="str">
            <v>18,19,20</v>
          </cell>
        </row>
        <row r="946">
          <cell r="B946">
            <v>7259</v>
          </cell>
          <cell r="C946" t="str">
            <v>КАПИТАН НЕМО ООО</v>
          </cell>
          <cell r="D946">
            <v>2</v>
          </cell>
          <cell r="E946" t="str">
            <v>17,18,20</v>
          </cell>
        </row>
        <row r="947">
          <cell r="B947">
            <v>7264</v>
          </cell>
          <cell r="C947" t="str">
            <v>ЭНЕРГОСИСТЕМЫ И ТЕХНОЛОГИИ ЗАО</v>
          </cell>
          <cell r="D947">
            <v>8</v>
          </cell>
          <cell r="E947">
            <v>29</v>
          </cell>
        </row>
        <row r="948">
          <cell r="B948">
            <v>7265</v>
          </cell>
          <cell r="C948" t="str">
            <v>ТЕХНОМАРКЕТ ООО</v>
          </cell>
          <cell r="D948">
            <v>11</v>
          </cell>
          <cell r="E948">
            <v>25.26</v>
          </cell>
        </row>
        <row r="949">
          <cell r="B949">
            <v>7269</v>
          </cell>
          <cell r="C949" t="str">
            <v>МАТЕЛС ООО</v>
          </cell>
          <cell r="D949">
            <v>11</v>
          </cell>
          <cell r="E949">
            <v>25.26</v>
          </cell>
        </row>
        <row r="950">
          <cell r="B950">
            <v>7270</v>
          </cell>
          <cell r="C950" t="str">
            <v>ОМАРИД ООО</v>
          </cell>
          <cell r="D950" t="str">
            <v>1-2-3</v>
          </cell>
          <cell r="E950">
            <v>18</v>
          </cell>
        </row>
        <row r="951">
          <cell r="B951">
            <v>7275</v>
          </cell>
          <cell r="C951" t="str">
            <v>ВИП МАРКЕТ ООО 3</v>
          </cell>
          <cell r="D951">
            <v>9</v>
          </cell>
          <cell r="E951">
            <v>25.26</v>
          </cell>
        </row>
        <row r="952">
          <cell r="B952">
            <v>7276</v>
          </cell>
          <cell r="C952" t="str">
            <v>ГАРДЕН ВОСТОК ООО</v>
          </cell>
          <cell r="D952">
            <v>7</v>
          </cell>
          <cell r="E952">
            <v>28.29</v>
          </cell>
        </row>
        <row r="953">
          <cell r="B953">
            <v>7279</v>
          </cell>
          <cell r="C953" t="str">
            <v>ООО ТРИУМФ</v>
          </cell>
          <cell r="D953">
            <v>3</v>
          </cell>
          <cell r="E953" t="str">
            <v>18,19,20</v>
          </cell>
        </row>
        <row r="954">
          <cell r="B954">
            <v>7280</v>
          </cell>
          <cell r="C954" t="str">
            <v>ООО "Стенбок"</v>
          </cell>
          <cell r="D954">
            <v>13</v>
          </cell>
          <cell r="E954">
            <v>27.28</v>
          </cell>
        </row>
        <row r="955">
          <cell r="B955">
            <v>7282</v>
          </cell>
          <cell r="C955" t="str">
            <v>ООО ОПТИМА 3</v>
          </cell>
          <cell r="D955">
            <v>9</v>
          </cell>
          <cell r="E955">
            <v>25.26</v>
          </cell>
        </row>
        <row r="956">
          <cell r="B956">
            <v>7291</v>
          </cell>
          <cell r="C956" t="str">
            <v>БИОТОРГ ООО</v>
          </cell>
          <cell r="D956">
            <v>7</v>
          </cell>
          <cell r="E956">
            <v>28.29</v>
          </cell>
        </row>
        <row r="957">
          <cell r="B957">
            <v>7295</v>
          </cell>
          <cell r="C957" t="str">
            <v>ПКФ БЕЛЫЙ КЛЮЧ-М ООО - ОСТАНОВЛЕН</v>
          </cell>
          <cell r="D957">
            <v>5</v>
          </cell>
          <cell r="E957">
            <v>17.18</v>
          </cell>
        </row>
        <row r="958">
          <cell r="B958">
            <v>7296</v>
          </cell>
          <cell r="C958" t="str">
            <v>ТД РК</v>
          </cell>
        </row>
        <row r="959">
          <cell r="B959">
            <v>7297</v>
          </cell>
          <cell r="C959" t="str">
            <v>МИР ПРОБ ДЕСАНТ</v>
          </cell>
          <cell r="D959">
            <v>2</v>
          </cell>
          <cell r="E959" t="str">
            <v>20,17,18</v>
          </cell>
        </row>
        <row r="960">
          <cell r="B960">
            <v>7299</v>
          </cell>
          <cell r="C960" t="str">
            <v>КЕРХЕР ООО</v>
          </cell>
          <cell r="D960">
            <v>8</v>
          </cell>
          <cell r="E960">
            <v>29</v>
          </cell>
        </row>
        <row r="961">
          <cell r="B961">
            <v>7301</v>
          </cell>
          <cell r="C961" t="str">
            <v>СП ЕВРОИНДУСТРИЯ ООО 2</v>
          </cell>
          <cell r="D961" t="str">
            <v>4-6</v>
          </cell>
          <cell r="E961">
            <v>26.27</v>
          </cell>
        </row>
        <row r="962">
          <cell r="B962">
            <v>7315</v>
          </cell>
          <cell r="C962" t="str">
            <v>ООО "МАРТ"</v>
          </cell>
          <cell r="D962">
            <v>7</v>
          </cell>
          <cell r="E962">
            <v>28.29</v>
          </cell>
        </row>
        <row r="963">
          <cell r="B963">
            <v>7316</v>
          </cell>
          <cell r="C963" t="str">
            <v>ПЯТЫЙ ОКЕАН ООО 3</v>
          </cell>
          <cell r="D963">
            <v>9</v>
          </cell>
          <cell r="E963">
            <v>25.26</v>
          </cell>
        </row>
        <row r="964">
          <cell r="B964">
            <v>7342</v>
          </cell>
          <cell r="C964" t="str">
            <v>"ПРОМЕТ"ООО</v>
          </cell>
          <cell r="D964">
            <v>8</v>
          </cell>
          <cell r="E964">
            <v>29</v>
          </cell>
        </row>
        <row r="965">
          <cell r="B965">
            <v>7350</v>
          </cell>
          <cell r="C965" t="str">
            <v>"ПРОГРЕСС"ООО</v>
          </cell>
          <cell r="D965">
            <v>5</v>
          </cell>
          <cell r="E965">
            <v>17.18</v>
          </cell>
        </row>
        <row r="966">
          <cell r="B966">
            <v>7350</v>
          </cell>
          <cell r="C966" t="str">
            <v>"ПРОГРЕСС"ООО</v>
          </cell>
          <cell r="D966">
            <v>5</v>
          </cell>
          <cell r="E966">
            <v>17.18</v>
          </cell>
        </row>
        <row r="967">
          <cell r="B967">
            <v>7351</v>
          </cell>
          <cell r="C967" t="str">
            <v>"АРТЭКС"ООО</v>
          </cell>
          <cell r="D967">
            <v>8</v>
          </cell>
          <cell r="E967">
            <v>29</v>
          </cell>
        </row>
        <row r="968">
          <cell r="B968">
            <v>7352</v>
          </cell>
          <cell r="C968" t="str">
            <v>"ФИЛИПС"ООО</v>
          </cell>
          <cell r="D968">
            <v>8</v>
          </cell>
          <cell r="E968">
            <v>29</v>
          </cell>
        </row>
        <row r="969">
          <cell r="B969">
            <v>7360</v>
          </cell>
          <cell r="C969" t="str">
            <v>"ГРАНД СТАЙЛ"ООО</v>
          </cell>
          <cell r="D969">
            <v>4</v>
          </cell>
          <cell r="E969" t="str">
            <v>26,27,28,29</v>
          </cell>
        </row>
        <row r="970">
          <cell r="B970">
            <v>7361</v>
          </cell>
          <cell r="C970" t="str">
            <v>"ЛАКРА"ЗАО</v>
          </cell>
          <cell r="D970">
            <v>8</v>
          </cell>
          <cell r="E970">
            <v>29</v>
          </cell>
        </row>
        <row r="971">
          <cell r="B971">
            <v>7368</v>
          </cell>
          <cell r="C971" t="str">
            <v xml:space="preserve">"ЛИС ЭЛЕКТРО"ООО </v>
          </cell>
          <cell r="D971">
            <v>8</v>
          </cell>
          <cell r="E971">
            <v>29</v>
          </cell>
        </row>
        <row r="972">
          <cell r="B972">
            <v>7375</v>
          </cell>
          <cell r="C972" t="str">
            <v>"КНИГА"ООО</v>
          </cell>
          <cell r="D972">
            <v>9</v>
          </cell>
          <cell r="E972">
            <v>25.26</v>
          </cell>
        </row>
        <row r="973">
          <cell r="B973">
            <v>7378</v>
          </cell>
          <cell r="C973" t="str">
            <v>"МДК"ООО</v>
          </cell>
          <cell r="D973" t="str">
            <v>4-8</v>
          </cell>
          <cell r="E973">
            <v>29</v>
          </cell>
        </row>
        <row r="974">
          <cell r="B974">
            <v>7393</v>
          </cell>
          <cell r="C974" t="str">
            <v>УРЕНХОЛЬТ ООО 2</v>
          </cell>
          <cell r="D974">
            <v>3</v>
          </cell>
          <cell r="E974" t="str">
            <v>18,19,20</v>
          </cell>
        </row>
        <row r="975">
          <cell r="B975">
            <v>7395</v>
          </cell>
          <cell r="C975" t="str">
            <v>"ФОРУМ-ТРЕЙД"ООО</v>
          </cell>
          <cell r="D975" t="str">
            <v>4-7-10-11</v>
          </cell>
          <cell r="E975">
            <v>29</v>
          </cell>
        </row>
        <row r="976">
          <cell r="B976">
            <v>7398</v>
          </cell>
          <cell r="C976" t="str">
            <v>ООО "Уют-Декор"</v>
          </cell>
          <cell r="D976">
            <v>8</v>
          </cell>
          <cell r="E976">
            <v>29</v>
          </cell>
        </row>
        <row r="977">
          <cell r="B977">
            <v>7405</v>
          </cell>
          <cell r="C977" t="str">
            <v>"ПРАЙМТЕКС"ООО 2</v>
          </cell>
          <cell r="D977" t="str">
            <v>8-13</v>
          </cell>
          <cell r="E977">
            <v>29.28</v>
          </cell>
        </row>
        <row r="978">
          <cell r="B978">
            <v>7406</v>
          </cell>
          <cell r="C978" t="str">
            <v>ООО "Махровый мир"</v>
          </cell>
          <cell r="D978" t="str">
            <v>8-13</v>
          </cell>
          <cell r="E978">
            <v>29.28</v>
          </cell>
        </row>
        <row r="979">
          <cell r="B979">
            <v>7407</v>
          </cell>
          <cell r="C979" t="str">
            <v>"КЛЭРИТИ"ООО</v>
          </cell>
          <cell r="D979" t="str">
            <v>7-8</v>
          </cell>
          <cell r="E979">
            <v>29</v>
          </cell>
        </row>
        <row r="980">
          <cell r="B980">
            <v>7419</v>
          </cell>
          <cell r="C980" t="str">
            <v>"ЭЛЬФ МАРКЕТ" ООО</v>
          </cell>
          <cell r="D980">
            <v>7</v>
          </cell>
          <cell r="E980">
            <v>28.29</v>
          </cell>
        </row>
        <row r="981">
          <cell r="B981">
            <v>7435</v>
          </cell>
          <cell r="C981" t="str">
            <v>"БАЛТИМОР-КРАСНОДАР"ООО</v>
          </cell>
          <cell r="D981" t="str">
            <v>2-5</v>
          </cell>
          <cell r="E981">
            <v>18.170000000000002</v>
          </cell>
        </row>
        <row r="982">
          <cell r="B982">
            <v>7436</v>
          </cell>
          <cell r="C982" t="str">
            <v>"ТОВАРЫ БУДУЩЕГО"ООО</v>
          </cell>
          <cell r="D982" t="str">
            <v>10-11</v>
          </cell>
          <cell r="E982">
            <v>25</v>
          </cell>
        </row>
        <row r="983">
          <cell r="B983">
            <v>7445</v>
          </cell>
          <cell r="C983" t="str">
            <v>"ТОРГОВЫЙ ДОМ КУХНЯ БЕЗ ГРАНИЦ</v>
          </cell>
          <cell r="D983">
            <v>2</v>
          </cell>
          <cell r="E983" t="str">
            <v>17,18,20</v>
          </cell>
        </row>
        <row r="984">
          <cell r="B984">
            <v>7476</v>
          </cell>
          <cell r="C984" t="str">
            <v>"ТД"ОРМАТЕК"ЗАО</v>
          </cell>
          <cell r="D984" t="str">
            <v>8-10</v>
          </cell>
          <cell r="E984">
            <v>29</v>
          </cell>
        </row>
        <row r="985">
          <cell r="B985">
            <v>7489</v>
          </cell>
          <cell r="C985" t="str">
            <v>ИЗДАТЕЛЬСКИЙ ДОМ НИОЛА ООО</v>
          </cell>
          <cell r="D985">
            <v>9</v>
          </cell>
          <cell r="E985">
            <v>25.26</v>
          </cell>
        </row>
        <row r="986">
          <cell r="B986">
            <v>7502</v>
          </cell>
          <cell r="C986" t="str">
            <v>"ГЕЙМ ФЕКТОРИ"ООО</v>
          </cell>
          <cell r="D986">
            <v>11</v>
          </cell>
          <cell r="E986">
            <v>25.26</v>
          </cell>
        </row>
        <row r="987">
          <cell r="B987">
            <v>7503</v>
          </cell>
          <cell r="C987" t="str">
            <v>"ЕВРОРИТЕЙЛ"ООО</v>
          </cell>
          <cell r="D987" t="str">
            <v>2-3</v>
          </cell>
          <cell r="E987" t="str">
            <v>18, 20</v>
          </cell>
        </row>
        <row r="988">
          <cell r="B988">
            <v>7505</v>
          </cell>
          <cell r="C988" t="str">
            <v>"ДАКОР"ООО</v>
          </cell>
          <cell r="D988">
            <v>12</v>
          </cell>
          <cell r="E988">
            <v>27.28</v>
          </cell>
        </row>
        <row r="989">
          <cell r="B989">
            <v>7510</v>
          </cell>
          <cell r="C989" t="str">
            <v>ООО "ОПТИМАТОРГ"</v>
          </cell>
          <cell r="D989">
            <v>12</v>
          </cell>
          <cell r="E989">
            <v>27.28</v>
          </cell>
        </row>
        <row r="990">
          <cell r="B990">
            <v>7520</v>
          </cell>
          <cell r="C990" t="str">
            <v>ИНТЕРОПТИМА ООО 2</v>
          </cell>
          <cell r="D990" t="str">
            <v>10-11</v>
          </cell>
          <cell r="E990">
            <v>25</v>
          </cell>
        </row>
        <row r="991">
          <cell r="B991">
            <v>7521</v>
          </cell>
          <cell r="C991" t="str">
            <v>"ЭЛЕКТРА"ООО</v>
          </cell>
          <cell r="D991">
            <v>10</v>
          </cell>
          <cell r="E991" t="str">
            <v>24,25,29</v>
          </cell>
        </row>
        <row r="992">
          <cell r="B992">
            <v>7528</v>
          </cell>
          <cell r="C992" t="str">
            <v>"ЕВРОРИТЕЙЛ"ООО 2</v>
          </cell>
          <cell r="D992" t="str">
            <v>2-3</v>
          </cell>
          <cell r="E992" t="str">
            <v>18, 20</v>
          </cell>
        </row>
        <row r="993">
          <cell r="B993">
            <v>7556</v>
          </cell>
          <cell r="C993" t="str">
            <v>"СПОРТПРО"ООО</v>
          </cell>
          <cell r="D993">
            <v>7</v>
          </cell>
          <cell r="E993">
            <v>28.29</v>
          </cell>
        </row>
        <row r="994">
          <cell r="B994">
            <v>7563</v>
          </cell>
          <cell r="C994" t="str">
            <v>"ПОБЕДА ВКУСА"ООО</v>
          </cell>
          <cell r="D994">
            <v>3</v>
          </cell>
          <cell r="E994" t="str">
            <v>18,19,20</v>
          </cell>
        </row>
        <row r="995">
          <cell r="B995">
            <v>7572</v>
          </cell>
          <cell r="C995" t="str">
            <v>"АМЕРИА РУСС"ООО</v>
          </cell>
          <cell r="D995" t="str">
            <v>1-2-3</v>
          </cell>
          <cell r="E995">
            <v>18</v>
          </cell>
        </row>
        <row r="996">
          <cell r="B996">
            <v>7589</v>
          </cell>
          <cell r="C996" t="str">
            <v>ИП СОРОКИН А.В.3</v>
          </cell>
          <cell r="D996">
            <v>2</v>
          </cell>
          <cell r="E996" t="str">
            <v>17,18,20</v>
          </cell>
        </row>
        <row r="997">
          <cell r="B997">
            <v>7614</v>
          </cell>
          <cell r="C997" t="str">
            <v>"ТОВАРЫ БУДУЩЕГО"ООО 2</v>
          </cell>
          <cell r="D997">
            <v>11</v>
          </cell>
          <cell r="E997">
            <v>25.26</v>
          </cell>
        </row>
        <row r="998">
          <cell r="B998">
            <v>7616</v>
          </cell>
          <cell r="C998" t="str">
            <v>"БУКЕТ СЕРВИС"ООО</v>
          </cell>
          <cell r="D998">
            <v>7</v>
          </cell>
          <cell r="E998">
            <v>28.29</v>
          </cell>
        </row>
        <row r="999">
          <cell r="B999">
            <v>7619</v>
          </cell>
          <cell r="C999" t="str">
            <v>ВК Стиль</v>
          </cell>
          <cell r="D999">
            <v>13</v>
          </cell>
          <cell r="E999">
            <v>27.28</v>
          </cell>
        </row>
        <row r="1000">
          <cell r="B1000">
            <v>7621</v>
          </cell>
          <cell r="C1000" t="str">
            <v>"ЛИНКГРУПП ТРЕЙД"ООО</v>
          </cell>
          <cell r="D1000">
            <v>7</v>
          </cell>
          <cell r="E1000">
            <v>28.29</v>
          </cell>
        </row>
        <row r="1001">
          <cell r="B1001">
            <v>7622</v>
          </cell>
          <cell r="C1001" t="str">
            <v>"ТОРГОВЫЙ ДОМ ЕВА"ООО</v>
          </cell>
          <cell r="D1001">
            <v>7</v>
          </cell>
          <cell r="E1001">
            <v>28.29</v>
          </cell>
        </row>
        <row r="1002">
          <cell r="B1002">
            <v>7653</v>
          </cell>
          <cell r="C1002" t="str">
            <v>БИМИКС ООО 2</v>
          </cell>
          <cell r="D1002">
            <v>11</v>
          </cell>
          <cell r="E1002">
            <v>25.26</v>
          </cell>
        </row>
        <row r="1003">
          <cell r="B1003">
            <v>7671</v>
          </cell>
          <cell r="C1003" t="str">
            <v>"ДЖОРДЖИЯ-ПАСИФИК"ЗАО</v>
          </cell>
          <cell r="D1003" t="str">
            <v>6-8</v>
          </cell>
          <cell r="E1003">
            <v>26.29</v>
          </cell>
        </row>
        <row r="1004">
          <cell r="B1004">
            <v>7674</v>
          </cell>
          <cell r="C1004" t="str">
            <v>"АВИАВТО-БАЛТФИШ"ООО</v>
          </cell>
          <cell r="D1004">
            <v>2</v>
          </cell>
          <cell r="E1004" t="str">
            <v>17,18,20</v>
          </cell>
        </row>
        <row r="1005">
          <cell r="B1005">
            <v>7682</v>
          </cell>
          <cell r="C1005" t="str">
            <v>ПИЩЕХИМПРОДУКТ ООО 2</v>
          </cell>
          <cell r="D1005">
            <v>2</v>
          </cell>
          <cell r="E1005" t="str">
            <v>17,18,20</v>
          </cell>
        </row>
        <row r="1006">
          <cell r="B1006">
            <v>7687</v>
          </cell>
          <cell r="C1006" t="str">
            <v>ООО "Роспромторг"</v>
          </cell>
          <cell r="D1006">
            <v>12</v>
          </cell>
          <cell r="E1006">
            <v>27.28</v>
          </cell>
        </row>
        <row r="1007">
          <cell r="B1007">
            <v>7695</v>
          </cell>
          <cell r="C1007" t="str">
            <v>"САФАРИ КОФЕ ТРЕЙДИНГ"ООО</v>
          </cell>
          <cell r="D1007">
            <v>3</v>
          </cell>
          <cell r="E1007" t="str">
            <v>18,19,20</v>
          </cell>
        </row>
        <row r="1008">
          <cell r="B1008">
            <v>7696</v>
          </cell>
          <cell r="C1008" t="str">
            <v>"СЛАВКОФЕ"ООО</v>
          </cell>
          <cell r="D1008">
            <v>3</v>
          </cell>
          <cell r="E1008" t="str">
            <v>18,19,20</v>
          </cell>
        </row>
        <row r="1009">
          <cell r="B1009">
            <v>7701</v>
          </cell>
          <cell r="C1009" t="str">
            <v>"СЕВЕРНЫЙ ПУТЬ"ООО</v>
          </cell>
          <cell r="D1009">
            <v>8</v>
          </cell>
          <cell r="E1009">
            <v>29</v>
          </cell>
        </row>
        <row r="1010">
          <cell r="B1010">
            <v>7711</v>
          </cell>
          <cell r="C1010" t="str">
            <v>ЮЖНАЯ МНОГООТРАСЛЕВАЯ КОРПОРАЦ</v>
          </cell>
          <cell r="D1010">
            <v>4</v>
          </cell>
          <cell r="E1010" t="str">
            <v>26,27,28,29</v>
          </cell>
        </row>
        <row r="1011">
          <cell r="B1011">
            <v>7762</v>
          </cell>
          <cell r="C1011" t="str">
            <v>"МТД САДОВАЯ ТЕХНИКА"ООО</v>
          </cell>
          <cell r="D1011">
            <v>7</v>
          </cell>
          <cell r="E1011">
            <v>28.29</v>
          </cell>
        </row>
        <row r="1012">
          <cell r="B1012">
            <v>7782</v>
          </cell>
          <cell r="C1012" t="str">
            <v>ООО "Джерси"</v>
          </cell>
          <cell r="D1012">
            <v>12</v>
          </cell>
          <cell r="E1012">
            <v>27.28</v>
          </cell>
        </row>
        <row r="1013">
          <cell r="B1013">
            <v>7810</v>
          </cell>
          <cell r="C1013" t="str">
            <v>"АЛЬФАТЕКС"ООО</v>
          </cell>
          <cell r="D1013">
            <v>8</v>
          </cell>
          <cell r="E1013">
            <v>29</v>
          </cell>
        </row>
        <row r="1014">
          <cell r="B1014">
            <v>7818</v>
          </cell>
          <cell r="C1014" t="str">
            <v>САУНД ЛАЙН ООО</v>
          </cell>
          <cell r="D1014">
            <v>11</v>
          </cell>
          <cell r="E1014">
            <v>25.26</v>
          </cell>
        </row>
        <row r="1015">
          <cell r="B1015">
            <v>7820</v>
          </cell>
          <cell r="C1015" t="str">
            <v>"УРАЛЬСКИЙ ПРОДУК" ТД</v>
          </cell>
          <cell r="D1015" t="str">
            <v>2-3</v>
          </cell>
          <cell r="E1015" t="str">
            <v>18, 20</v>
          </cell>
        </row>
        <row r="1016">
          <cell r="B1016">
            <v>7821</v>
          </cell>
          <cell r="C1016" t="str">
            <v>"ТРИ-С ФУД"ООО</v>
          </cell>
          <cell r="D1016">
            <v>2</v>
          </cell>
          <cell r="E1016" t="str">
            <v>17,18,20</v>
          </cell>
        </row>
        <row r="1017">
          <cell r="B1017">
            <v>7828</v>
          </cell>
          <cell r="C1017" t="str">
            <v>ТД"КАМА-ЦЕНТР"ООО</v>
          </cell>
          <cell r="D1017">
            <v>8</v>
          </cell>
          <cell r="E1017">
            <v>29</v>
          </cell>
        </row>
        <row r="1018">
          <cell r="B1018">
            <v>7852</v>
          </cell>
          <cell r="C1018" t="str">
            <v>"АТРИ ТРЕЙД"ООО</v>
          </cell>
          <cell r="D1018">
            <v>11</v>
          </cell>
          <cell r="E1018">
            <v>25.26</v>
          </cell>
        </row>
        <row r="1019">
          <cell r="B1019">
            <v>7878</v>
          </cell>
          <cell r="C1019" t="str">
            <v>"КАПИТАГРО"ООО</v>
          </cell>
          <cell r="D1019">
            <v>2</v>
          </cell>
          <cell r="E1019" t="str">
            <v>17,18,20</v>
          </cell>
        </row>
        <row r="1020">
          <cell r="B1020">
            <v>7884</v>
          </cell>
          <cell r="C1020" t="str">
            <v>"ЭКО-СЕРВИС"ООО</v>
          </cell>
          <cell r="D1020" t="str">
            <v>7-12</v>
          </cell>
          <cell r="E1020">
            <v>28</v>
          </cell>
        </row>
        <row r="1021">
          <cell r="B1021">
            <v>7891</v>
          </cell>
          <cell r="C1021" t="str">
            <v>ФИРМА"ТОРГОВЫЙ ДОМ ЯРМАРКА"ООО</v>
          </cell>
          <cell r="D1021">
            <v>2</v>
          </cell>
          <cell r="E1021" t="str">
            <v>17,18,20</v>
          </cell>
        </row>
        <row r="1022">
          <cell r="B1022">
            <v>7899</v>
          </cell>
          <cell r="C1022" t="str">
            <v>"ТОРГОВЫЙ ДОМ"ХРУСТАЙМ"ООО</v>
          </cell>
          <cell r="D1022">
            <v>3</v>
          </cell>
          <cell r="E1022" t="str">
            <v>18,19,20</v>
          </cell>
        </row>
        <row r="1023">
          <cell r="B1023">
            <v>7901</v>
          </cell>
          <cell r="C1023" t="str">
            <v>ООО "ТД"Дюна-Веста"</v>
          </cell>
          <cell r="D1023" t="str">
            <v>12-13</v>
          </cell>
          <cell r="E1023">
            <v>27.28</v>
          </cell>
        </row>
        <row r="1024">
          <cell r="B1024">
            <v>7910</v>
          </cell>
          <cell r="C1024" t="str">
            <v>КОКА-КОЛА ЭЙЧ БИ СИ ЕВРАЗИЯ 11</v>
          </cell>
          <cell r="D1024">
            <v>5</v>
          </cell>
          <cell r="E1024">
            <v>17.18</v>
          </cell>
        </row>
        <row r="1025">
          <cell r="B1025">
            <v>7911</v>
          </cell>
          <cell r="C1025" t="str">
            <v>ООО Эффект</v>
          </cell>
          <cell r="D1025">
            <v>12</v>
          </cell>
          <cell r="E1025">
            <v>27.28</v>
          </cell>
        </row>
        <row r="1026">
          <cell r="B1026">
            <v>7918</v>
          </cell>
          <cell r="C1026" t="str">
            <v>"ЛАФИТЭЛЬ"ООО</v>
          </cell>
          <cell r="D1026">
            <v>4</v>
          </cell>
          <cell r="E1026" t="str">
            <v>26,27,28,29</v>
          </cell>
        </row>
        <row r="1027">
          <cell r="B1027">
            <v>7928</v>
          </cell>
          <cell r="C1027" t="str">
            <v>ВОДНАЯ КОМПАНИЯ"СТАРЫЙ ИСТОЧНИК"</v>
          </cell>
          <cell r="D1027">
            <v>5</v>
          </cell>
          <cell r="E1027">
            <v>17.18</v>
          </cell>
        </row>
        <row r="1028">
          <cell r="B1028">
            <v>7930</v>
          </cell>
          <cell r="C1028" t="str">
            <v>ДИАРСИ ЦЕНТР ООО 2</v>
          </cell>
          <cell r="D1028" t="str">
            <v>4-13</v>
          </cell>
          <cell r="E1028">
            <v>27.28</v>
          </cell>
        </row>
        <row r="1029">
          <cell r="B1029">
            <v>7941</v>
          </cell>
          <cell r="C1029" t="str">
            <v>"ОКТАВИЯ"ООО</v>
          </cell>
          <cell r="D1029" t="str">
            <v>10-11</v>
          </cell>
          <cell r="E1029">
            <v>25</v>
          </cell>
        </row>
        <row r="1030">
          <cell r="B1030">
            <v>7942</v>
          </cell>
          <cell r="C1030" t="str">
            <v>"МУЛЬТИДОМ ТРЕЙДИНГ"ООО</v>
          </cell>
          <cell r="D1030" t="str">
            <v>8-13</v>
          </cell>
          <cell r="E1030">
            <v>29.28</v>
          </cell>
        </row>
        <row r="1031">
          <cell r="B1031">
            <v>7943</v>
          </cell>
          <cell r="C1031" t="str">
            <v>КЛОРИАНТ ООО 3</v>
          </cell>
          <cell r="D1031">
            <v>6</v>
          </cell>
          <cell r="E1031">
            <v>26.27</v>
          </cell>
        </row>
        <row r="1032">
          <cell r="B1032">
            <v>7945</v>
          </cell>
          <cell r="C1032" t="str">
            <v>"АРБАЛЕТ"ООО</v>
          </cell>
          <cell r="D1032">
            <v>3</v>
          </cell>
          <cell r="E1032" t="str">
            <v>18,19,20</v>
          </cell>
        </row>
        <row r="1033">
          <cell r="B1033">
            <v>7946</v>
          </cell>
          <cell r="C1033" t="str">
            <v>ИП МОРОЗОВА Н.Т.</v>
          </cell>
          <cell r="D1033">
            <v>2</v>
          </cell>
          <cell r="E1033" t="str">
            <v>17,18,20</v>
          </cell>
        </row>
        <row r="1034">
          <cell r="B1034">
            <v>7947</v>
          </cell>
          <cell r="C1034" t="str">
            <v>"БЕЛКОН"ООО</v>
          </cell>
          <cell r="D1034">
            <v>3</v>
          </cell>
          <cell r="E1034" t="str">
            <v>18,19,20</v>
          </cell>
        </row>
        <row r="1035">
          <cell r="B1035">
            <v>7950</v>
          </cell>
          <cell r="C1035" t="str">
            <v>"ТОВАРЫ БУДУЩЕГО"ООО 3</v>
          </cell>
          <cell r="D1035">
            <v>10</v>
          </cell>
          <cell r="E1035" t="str">
            <v>24,25,29</v>
          </cell>
        </row>
        <row r="1036">
          <cell r="B1036">
            <v>7951</v>
          </cell>
          <cell r="C1036" t="str">
            <v>ТД АВТОЭЛЕКТРОНИКА ООО 3</v>
          </cell>
          <cell r="D1036">
            <v>10</v>
          </cell>
          <cell r="E1036" t="str">
            <v>24,25,29</v>
          </cell>
        </row>
        <row r="1037">
          <cell r="B1037">
            <v>7956</v>
          </cell>
          <cell r="C1037" t="str">
            <v>НИКАМЕД ООО</v>
          </cell>
          <cell r="D1037">
            <v>12</v>
          </cell>
          <cell r="E1037">
            <v>27.28</v>
          </cell>
        </row>
        <row r="1038">
          <cell r="B1038">
            <v>7957</v>
          </cell>
          <cell r="C1038" t="str">
            <v>"ЮНИСТАЙЛ" ООО</v>
          </cell>
          <cell r="D1038">
            <v>7</v>
          </cell>
          <cell r="E1038">
            <v>28.29</v>
          </cell>
        </row>
        <row r="1039">
          <cell r="B1039">
            <v>7961</v>
          </cell>
          <cell r="C1039" t="str">
            <v>"ДЯДЯ ВАНЯ ТРЕЙДИНГ"ООО</v>
          </cell>
          <cell r="D1039">
            <v>2</v>
          </cell>
          <cell r="E1039" t="str">
            <v>17,18,20</v>
          </cell>
        </row>
        <row r="1040">
          <cell r="B1040">
            <v>7963</v>
          </cell>
          <cell r="C1040" t="str">
            <v>ТОРГОВЫЙ ДОМ СОЛНЕЧНЫЕ ПРОДУКТ</v>
          </cell>
          <cell r="D1040">
            <v>2</v>
          </cell>
          <cell r="E1040" t="str">
            <v>17,18,20</v>
          </cell>
        </row>
        <row r="1041">
          <cell r="B1041">
            <v>7964</v>
          </cell>
          <cell r="C1041" t="str">
            <v>"АСТОН"ОАО</v>
          </cell>
          <cell r="D1041">
            <v>2</v>
          </cell>
          <cell r="E1041" t="str">
            <v>17,18,20</v>
          </cell>
        </row>
        <row r="1042">
          <cell r="B1042">
            <v>7966</v>
          </cell>
          <cell r="C1042" t="str">
            <v>"АРТ БАЗАР"ООО</v>
          </cell>
          <cell r="D1042">
            <v>9</v>
          </cell>
          <cell r="E1042">
            <v>25.26</v>
          </cell>
        </row>
        <row r="1043">
          <cell r="B1043">
            <v>7971</v>
          </cell>
          <cell r="C1043" t="str">
            <v>"СИМПЛ ББ"ООО</v>
          </cell>
          <cell r="D1043">
            <v>12</v>
          </cell>
          <cell r="E1043">
            <v>27.28</v>
          </cell>
        </row>
        <row r="1044">
          <cell r="B1044">
            <v>7973</v>
          </cell>
          <cell r="C1044" t="str">
            <v>"СОЛТЕЙН"ООО</v>
          </cell>
          <cell r="D1044">
            <v>5</v>
          </cell>
          <cell r="E1044">
            <v>17.18</v>
          </cell>
        </row>
        <row r="1045">
          <cell r="B1045">
            <v>7974</v>
          </cell>
          <cell r="C1045" t="str">
            <v>КЭНЕД ФУД ООО 2</v>
          </cell>
          <cell r="D1045">
            <v>2</v>
          </cell>
          <cell r="E1045" t="str">
            <v>17,18,20</v>
          </cell>
        </row>
        <row r="1046">
          <cell r="B1046">
            <v>7976</v>
          </cell>
          <cell r="C1046" t="str">
            <v>ТОРГОВЫЙ ДОМ"СИРИУС"ООО</v>
          </cell>
          <cell r="D1046" t="str">
            <v>8-12</v>
          </cell>
          <cell r="E1046">
            <v>29.28</v>
          </cell>
        </row>
        <row r="1047">
          <cell r="B1047">
            <v>7977</v>
          </cell>
          <cell r="C1047" t="str">
            <v>"ЭВЕСТИ"ООО</v>
          </cell>
          <cell r="D1047">
            <v>12</v>
          </cell>
          <cell r="E1047">
            <v>27.28</v>
          </cell>
        </row>
        <row r="1048">
          <cell r="B1048">
            <v>7998</v>
          </cell>
          <cell r="C1048" t="str">
            <v>Селектив XXI</v>
          </cell>
          <cell r="D1048">
            <v>12</v>
          </cell>
          <cell r="E1048">
            <v>27.28</v>
          </cell>
        </row>
        <row r="1049">
          <cell r="B1049">
            <v>7999</v>
          </cell>
          <cell r="C1049" t="str">
            <v>"АРГО"ООО</v>
          </cell>
          <cell r="D1049" t="str">
            <v>12-13</v>
          </cell>
          <cell r="E1049">
            <v>27.28</v>
          </cell>
        </row>
        <row r="1050">
          <cell r="B1050">
            <v>8011</v>
          </cell>
          <cell r="C1050" t="str">
            <v>"ТЕКСТИЛЬНАЯ КОМПАНИЯ АРИАДНА"</v>
          </cell>
          <cell r="D1050">
            <v>8</v>
          </cell>
          <cell r="E1050">
            <v>29</v>
          </cell>
        </row>
        <row r="1051">
          <cell r="B1051">
            <v>8011</v>
          </cell>
          <cell r="C1051" t="str">
            <v>Текстильная компания Ариадна</v>
          </cell>
          <cell r="D1051">
            <v>8</v>
          </cell>
          <cell r="E1051">
            <v>29</v>
          </cell>
        </row>
        <row r="1052">
          <cell r="B1052">
            <v>8012</v>
          </cell>
          <cell r="C1052" t="str">
            <v>"ТОРГОВЫЙ ДОМ ГЕКСА"ООО</v>
          </cell>
          <cell r="D1052" t="str">
            <v>4-7</v>
          </cell>
          <cell r="E1052">
            <v>26</v>
          </cell>
        </row>
        <row r="1053">
          <cell r="B1053">
            <v>8013</v>
          </cell>
          <cell r="C1053" t="str">
            <v>"ЭКО-СЕРВИС"ООО 2</v>
          </cell>
          <cell r="D1053">
            <v>7</v>
          </cell>
          <cell r="E1053">
            <v>28.29</v>
          </cell>
        </row>
        <row r="1054">
          <cell r="B1054">
            <v>8030</v>
          </cell>
          <cell r="C1054" t="str">
            <v xml:space="preserve">"ГРИН ЛЭНД"ООО </v>
          </cell>
          <cell r="D1054">
            <v>7</v>
          </cell>
          <cell r="E1054">
            <v>28.29</v>
          </cell>
        </row>
        <row r="1055">
          <cell r="B1055">
            <v>8042</v>
          </cell>
          <cell r="C1055" t="str">
            <v>"ИГРОВЫЕ ТЕХНОЛОГИИ"ООО</v>
          </cell>
          <cell r="D1055">
            <v>9</v>
          </cell>
          <cell r="E1055">
            <v>25.26</v>
          </cell>
        </row>
        <row r="1056">
          <cell r="B1056">
            <v>8043</v>
          </cell>
          <cell r="C1056" t="str">
            <v>"ИГРОВЫЕ ТЕХНОЛОГИИ"ООО 2</v>
          </cell>
          <cell r="D1056">
            <v>9</v>
          </cell>
          <cell r="E1056">
            <v>25.26</v>
          </cell>
        </row>
        <row r="1057">
          <cell r="B1057">
            <v>8044</v>
          </cell>
          <cell r="C1057" t="str">
            <v>"АТЛАНТА"ООО</v>
          </cell>
          <cell r="D1057">
            <v>3</v>
          </cell>
          <cell r="E1057" t="str">
            <v>18,19,20</v>
          </cell>
        </row>
        <row r="1058">
          <cell r="B1058">
            <v>8047</v>
          </cell>
          <cell r="C1058" t="str">
            <v>"МАРМАРА ТЕКСТИЛЬ КОРПАРЕЙШН"О</v>
          </cell>
          <cell r="D1058" t="str">
            <v>8-12-13</v>
          </cell>
          <cell r="E1058">
            <v>28</v>
          </cell>
        </row>
        <row r="1059">
          <cell r="B1059">
            <v>8048</v>
          </cell>
          <cell r="C1059" t="str">
            <v>ДИВИ ООО 2</v>
          </cell>
          <cell r="D1059">
            <v>6</v>
          </cell>
          <cell r="E1059">
            <v>26.27</v>
          </cell>
        </row>
        <row r="1060">
          <cell r="B1060">
            <v>8049</v>
          </cell>
          <cell r="C1060" t="str">
            <v>"АРКАС"ООО</v>
          </cell>
          <cell r="D1060">
            <v>2</v>
          </cell>
          <cell r="E1060" t="str">
            <v>17,18,20</v>
          </cell>
        </row>
        <row r="1061">
          <cell r="B1061">
            <v>8051</v>
          </cell>
          <cell r="C1061" t="str">
            <v>КОНДИТЕРСКАЯ ФАБРИКА"ВОЛШЕБНИЦ</v>
          </cell>
          <cell r="D1061">
            <v>3</v>
          </cell>
          <cell r="E1061" t="str">
            <v>18,19,20</v>
          </cell>
        </row>
        <row r="1062">
          <cell r="B1062">
            <v>8303</v>
          </cell>
          <cell r="C1062" t="str">
            <v>РЕГЕНТ-ОФИС ООО 3</v>
          </cell>
          <cell r="D1062">
            <v>9</v>
          </cell>
          <cell r="E1062">
            <v>25.26</v>
          </cell>
        </row>
        <row r="1063">
          <cell r="B1063">
            <v>8304</v>
          </cell>
          <cell r="C1063" t="str">
            <v>"СЕЗОН"ООО</v>
          </cell>
          <cell r="D1063" t="str">
            <v>8-10-11</v>
          </cell>
          <cell r="E1063">
            <v>29.25</v>
          </cell>
        </row>
        <row r="1064">
          <cell r="B1064">
            <v>8306</v>
          </cell>
          <cell r="C1064" t="str">
            <v>"СЕЗОН"ООО 2</v>
          </cell>
          <cell r="D1064">
            <v>7</v>
          </cell>
          <cell r="E1064">
            <v>28.29</v>
          </cell>
        </row>
        <row r="1065">
          <cell r="B1065">
            <v>8317</v>
          </cell>
          <cell r="C1065" t="str">
            <v>"БОГЕМИЯ-ЛЮКС-ПОСУДА"ООО</v>
          </cell>
          <cell r="D1065">
            <v>8</v>
          </cell>
          <cell r="E1065">
            <v>29</v>
          </cell>
        </row>
        <row r="1066">
          <cell r="B1066">
            <v>8322</v>
          </cell>
          <cell r="C1066" t="str">
            <v>"ЭНДИ"ООО</v>
          </cell>
          <cell r="D1066">
            <v>10</v>
          </cell>
          <cell r="E1066" t="str">
            <v>24,25,29</v>
          </cell>
        </row>
        <row r="1067">
          <cell r="B1067">
            <v>8323</v>
          </cell>
          <cell r="C1067" t="str">
            <v>Макситек</v>
          </cell>
          <cell r="D1067">
            <v>12</v>
          </cell>
          <cell r="E1067">
            <v>27.28</v>
          </cell>
        </row>
        <row r="1068">
          <cell r="B1068">
            <v>8324</v>
          </cell>
          <cell r="C1068" t="str">
            <v>"ТПК"ДМ ТЕКСТИЛЬ МЕНЕДЖМЕНТ"ЗА</v>
          </cell>
          <cell r="D1068">
            <v>8</v>
          </cell>
          <cell r="E1068">
            <v>29</v>
          </cell>
        </row>
        <row r="1069">
          <cell r="B1069">
            <v>8325</v>
          </cell>
          <cell r="C1069" t="str">
            <v>ООО "Тимур и Ко"</v>
          </cell>
          <cell r="D1069">
            <v>12</v>
          </cell>
          <cell r="E1069">
            <v>27.28</v>
          </cell>
        </row>
        <row r="1070">
          <cell r="B1070">
            <v>8326</v>
          </cell>
          <cell r="C1070" t="str">
            <v>"АКСИНЬЯ"ЗАО</v>
          </cell>
          <cell r="D1070">
            <v>8</v>
          </cell>
          <cell r="E1070">
            <v>29</v>
          </cell>
        </row>
        <row r="1071">
          <cell r="B1071">
            <v>8329</v>
          </cell>
          <cell r="C1071" t="str">
            <v>"КОУЛМАН ВОСТОК"ООО</v>
          </cell>
          <cell r="D1071">
            <v>7</v>
          </cell>
          <cell r="E1071">
            <v>28.29</v>
          </cell>
        </row>
        <row r="1072">
          <cell r="B1072">
            <v>8335</v>
          </cell>
          <cell r="C1072" t="str">
            <v>ООО "Серебряное руно"</v>
          </cell>
          <cell r="D1072">
            <v>12</v>
          </cell>
          <cell r="E1072">
            <v>27.28</v>
          </cell>
        </row>
        <row r="1073">
          <cell r="B1073">
            <v>8336</v>
          </cell>
          <cell r="C1073" t="str">
            <v>"ВИМТОРГ"ООО</v>
          </cell>
          <cell r="D1073">
            <v>10</v>
          </cell>
          <cell r="E1073" t="str">
            <v>24,25,29</v>
          </cell>
        </row>
        <row r="1074">
          <cell r="B1074">
            <v>8348</v>
          </cell>
          <cell r="C1074" t="str">
            <v>"ОКТАВИЯ"ООО 2</v>
          </cell>
          <cell r="D1074">
            <v>10</v>
          </cell>
          <cell r="E1074" t="str">
            <v>24,25,29</v>
          </cell>
        </row>
        <row r="1075">
          <cell r="B1075">
            <v>8352</v>
          </cell>
          <cell r="C1075" t="str">
            <v>"ТДЛ ТЕКСТИЛЬ"ООО</v>
          </cell>
          <cell r="D1075">
            <v>8</v>
          </cell>
          <cell r="E1075">
            <v>29</v>
          </cell>
        </row>
        <row r="1076">
          <cell r="B1076">
            <v>8353</v>
          </cell>
          <cell r="C1076" t="str">
            <v>"ТЕЛЕЛОГИСТИКА"ООО</v>
          </cell>
          <cell r="D1076">
            <v>11</v>
          </cell>
          <cell r="E1076">
            <v>25.26</v>
          </cell>
        </row>
        <row r="1077">
          <cell r="B1077">
            <v>8354</v>
          </cell>
          <cell r="C1077" t="str">
            <v>"ЭССЕН ПРОДАКШН АГ"ЗАО 2</v>
          </cell>
          <cell r="D1077" t="str">
            <v>2-3</v>
          </cell>
          <cell r="E1077" t="str">
            <v>18, 20</v>
          </cell>
        </row>
        <row r="1078">
          <cell r="B1078">
            <v>8356</v>
          </cell>
          <cell r="C1078" t="str">
            <v>"ЛОДЖИСТИК-ВК"ООО</v>
          </cell>
          <cell r="D1078" t="str">
            <v>2-3</v>
          </cell>
          <cell r="E1078" t="str">
            <v>18, 20</v>
          </cell>
        </row>
        <row r="1079">
          <cell r="B1079">
            <v>8361</v>
          </cell>
          <cell r="C1079" t="str">
            <v>"КУБАНСКИЕ ХЛЕБЦЫ"ООО</v>
          </cell>
          <cell r="D1079">
            <v>3</v>
          </cell>
          <cell r="E1079" t="str">
            <v>18,19,20</v>
          </cell>
        </row>
        <row r="1080">
          <cell r="B1080">
            <v>8362</v>
          </cell>
          <cell r="C1080" t="str">
            <v>"ГРУППА ГРИН РЭЙ"ООО</v>
          </cell>
          <cell r="D1080" t="str">
            <v>2-3</v>
          </cell>
          <cell r="E1080" t="str">
            <v>18, 20</v>
          </cell>
        </row>
        <row r="1081">
          <cell r="B1081">
            <v>8367</v>
          </cell>
          <cell r="C1081" t="str">
            <v>"ФОРМУЛА СПОРТА"ООО</v>
          </cell>
          <cell r="D1081">
            <v>7</v>
          </cell>
          <cell r="E1081">
            <v>28.29</v>
          </cell>
        </row>
        <row r="1082">
          <cell r="B1082">
            <v>8373</v>
          </cell>
          <cell r="C1082" t="str">
            <v>"ЭКОХОЗПРОДУКТ"ООО</v>
          </cell>
          <cell r="D1082" t="str">
            <v>6-7-8</v>
          </cell>
          <cell r="E1082">
            <v>29</v>
          </cell>
        </row>
        <row r="1083">
          <cell r="B1083">
            <v>8377</v>
          </cell>
          <cell r="C1083" t="str">
            <v>"ИНТЕРИНСТРУМЕНТ-КОМПЛЕКТСЕРВИ</v>
          </cell>
          <cell r="D1083">
            <v>8</v>
          </cell>
          <cell r="E1083">
            <v>29</v>
          </cell>
        </row>
        <row r="1084">
          <cell r="B1084">
            <v>8382</v>
          </cell>
          <cell r="C1084" t="str">
            <v>"ВИЗАРД"ООО</v>
          </cell>
          <cell r="D1084">
            <v>12</v>
          </cell>
          <cell r="E1084">
            <v>27.28</v>
          </cell>
        </row>
        <row r="1085">
          <cell r="B1085">
            <v>8383</v>
          </cell>
          <cell r="C1085" t="str">
            <v>"РУССКАЯ КОСМЕТИКА"ООО</v>
          </cell>
          <cell r="D1085">
            <v>4</v>
          </cell>
          <cell r="E1085" t="str">
            <v>26,27,28,29</v>
          </cell>
        </row>
        <row r="1086">
          <cell r="B1086">
            <v>8393</v>
          </cell>
          <cell r="C1086" t="str">
            <v>"БОНДЮЭЛЬ-КУБАНЬ"ООО</v>
          </cell>
          <cell r="D1086">
            <v>2</v>
          </cell>
          <cell r="E1086" t="str">
            <v>17,18,20</v>
          </cell>
        </row>
        <row r="1087">
          <cell r="B1087">
            <v>8395</v>
          </cell>
          <cell r="C1087" t="str">
            <v>"РЕВОЛЮШН"ООО 2</v>
          </cell>
          <cell r="D1087">
            <v>9</v>
          </cell>
          <cell r="E1087">
            <v>25.26</v>
          </cell>
        </row>
        <row r="1088">
          <cell r="B1088">
            <v>8398</v>
          </cell>
          <cell r="C1088" t="str">
            <v>ООО "Ал-Компани"</v>
          </cell>
          <cell r="D1088">
            <v>12</v>
          </cell>
          <cell r="E1088">
            <v>27.28</v>
          </cell>
        </row>
        <row r="1089">
          <cell r="B1089">
            <v>8419</v>
          </cell>
          <cell r="C1089" t="str">
            <v>НЕКСТРА ООО</v>
          </cell>
          <cell r="D1089">
            <v>7</v>
          </cell>
          <cell r="E1089">
            <v>28.29</v>
          </cell>
        </row>
        <row r="1090">
          <cell r="B1090">
            <v>8431</v>
          </cell>
          <cell r="C1090" t="str">
            <v>ТД СЫРОБОГАТОВ ООО 3</v>
          </cell>
          <cell r="D1090">
            <v>1</v>
          </cell>
          <cell r="E1090">
            <v>18.190000000000001</v>
          </cell>
        </row>
        <row r="1091">
          <cell r="B1091">
            <v>8448</v>
          </cell>
          <cell r="C1091" t="str">
            <v>ОАО "Ламзурь</v>
          </cell>
          <cell r="D1091">
            <v>3</v>
          </cell>
          <cell r="E1091" t="str">
            <v>18,19,20</v>
          </cell>
        </row>
        <row r="1092">
          <cell r="B1092">
            <v>8460</v>
          </cell>
          <cell r="C1092" t="str">
            <v>ООО "Проспект 2010</v>
          </cell>
          <cell r="D1092">
            <v>12</v>
          </cell>
          <cell r="E1092">
            <v>27.28</v>
          </cell>
        </row>
        <row r="1093">
          <cell r="B1093">
            <v>8462</v>
          </cell>
          <cell r="C1093" t="str">
            <v>"СИТИ"ООО</v>
          </cell>
          <cell r="D1093">
            <v>4</v>
          </cell>
          <cell r="E1093" t="str">
            <v>26,27,28,29</v>
          </cell>
        </row>
        <row r="1094">
          <cell r="B1094">
            <v>8476</v>
          </cell>
          <cell r="C1094" t="str">
            <v>ПИВГОРОД-С ООО 2</v>
          </cell>
          <cell r="D1094">
            <v>8</v>
          </cell>
          <cell r="E1094">
            <v>29</v>
          </cell>
        </row>
        <row r="1095">
          <cell r="B1095">
            <v>8478</v>
          </cell>
          <cell r="C1095" t="str">
            <v>"СР ДИСТРИБУЦИЯ"ООО</v>
          </cell>
          <cell r="D1095">
            <v>9</v>
          </cell>
          <cell r="E1095">
            <v>25.26</v>
          </cell>
        </row>
        <row r="1096">
          <cell r="B1096">
            <v>8484</v>
          </cell>
          <cell r="C1096" t="str">
            <v>СПИЧЕЧНАЯ ФАБРИКА"БЕЛКА-ФАВОРИ</v>
          </cell>
          <cell r="D1096">
            <v>6</v>
          </cell>
          <cell r="E1096">
            <v>26.27</v>
          </cell>
        </row>
        <row r="1097">
          <cell r="B1097">
            <v>8494</v>
          </cell>
          <cell r="C1097" t="str">
            <v>"ПЛАСТЭК-XXI ВЕК"ООО</v>
          </cell>
          <cell r="D1097" t="str">
            <v>7-9</v>
          </cell>
          <cell r="E1097">
            <v>25.28</v>
          </cell>
        </row>
        <row r="1098">
          <cell r="B1098">
            <v>8501</v>
          </cell>
          <cell r="C1098" t="str">
            <v>"ДОМИНАНТА"ООО</v>
          </cell>
          <cell r="D1098">
            <v>9</v>
          </cell>
          <cell r="E1098">
            <v>25.26</v>
          </cell>
        </row>
        <row r="1099">
          <cell r="B1099">
            <v>8502</v>
          </cell>
          <cell r="C1099" t="str">
            <v>"РУСКИТ-БИЗНЕС"ЗАО</v>
          </cell>
          <cell r="D1099">
            <v>9</v>
          </cell>
          <cell r="E1099">
            <v>25.26</v>
          </cell>
        </row>
        <row r="1100">
          <cell r="B1100">
            <v>8503</v>
          </cell>
          <cell r="C1100" t="str">
            <v>"КОМПЛЕКТ-ЭЛЕКТРО"ООО</v>
          </cell>
          <cell r="D1100">
            <v>9</v>
          </cell>
          <cell r="E1100">
            <v>25.26</v>
          </cell>
        </row>
        <row r="1101">
          <cell r="B1101">
            <v>8504</v>
          </cell>
          <cell r="C1101" t="str">
            <v>"МОБИЛЬНЫЙ ГОРОД"ООО</v>
          </cell>
          <cell r="D1101">
            <v>9</v>
          </cell>
          <cell r="E1101">
            <v>25.26</v>
          </cell>
        </row>
        <row r="1102">
          <cell r="B1102">
            <v>8509</v>
          </cell>
          <cell r="C1102" t="str">
            <v>"МТК"АЛИСА"ЗАО</v>
          </cell>
          <cell r="D1102">
            <v>7</v>
          </cell>
          <cell r="E1102">
            <v>28.29</v>
          </cell>
        </row>
        <row r="1103">
          <cell r="B1103">
            <v>8512</v>
          </cell>
          <cell r="C1103" t="str">
            <v>ТД ПОЛОТНЯНЫЙ ЗАВОД ООО 2</v>
          </cell>
          <cell r="D1103">
            <v>9</v>
          </cell>
          <cell r="E1103">
            <v>25.26</v>
          </cell>
        </row>
        <row r="1104">
          <cell r="B1104">
            <v>8513</v>
          </cell>
          <cell r="C1104" t="str">
            <v>ТД ПОЛОТНЯНЫЙ ЗАВОД ООО 3</v>
          </cell>
          <cell r="D1104">
            <v>9</v>
          </cell>
          <cell r="E1104">
            <v>25.26</v>
          </cell>
        </row>
        <row r="1105">
          <cell r="B1105">
            <v>8515</v>
          </cell>
          <cell r="C1105" t="str">
            <v>"ДОШИРАК РУС"ООО</v>
          </cell>
          <cell r="D1105" t="str">
            <v>2-5</v>
          </cell>
          <cell r="E1105">
            <v>18.170000000000002</v>
          </cell>
        </row>
        <row r="1106">
          <cell r="B1106">
            <v>8522</v>
          </cell>
          <cell r="C1106" t="str">
            <v>"ПРОДИМЕКС-ХОЛДИНГ"ООО</v>
          </cell>
          <cell r="D1106">
            <v>3</v>
          </cell>
          <cell r="E1106" t="str">
            <v>18,19,20</v>
          </cell>
        </row>
        <row r="1107">
          <cell r="B1107">
            <v>8524</v>
          </cell>
          <cell r="C1107" t="str">
            <v xml:space="preserve">Адресник ООО </v>
          </cell>
          <cell r="D1107">
            <v>14</v>
          </cell>
          <cell r="E1107">
            <v>19</v>
          </cell>
        </row>
        <row r="1108">
          <cell r="B1108">
            <v>8531</v>
          </cell>
          <cell r="C1108" t="str">
            <v xml:space="preserve">"БУТТЭ РУ"ООО </v>
          </cell>
          <cell r="D1108">
            <v>7</v>
          </cell>
          <cell r="E1108">
            <v>28.29</v>
          </cell>
        </row>
        <row r="1109">
          <cell r="B1109">
            <v>8533</v>
          </cell>
          <cell r="C1109" t="str">
            <v>НЭМС ООО</v>
          </cell>
          <cell r="D1109">
            <v>14</v>
          </cell>
          <cell r="E1109">
            <v>19</v>
          </cell>
        </row>
        <row r="1110">
          <cell r="B1110">
            <v>8534</v>
          </cell>
          <cell r="C1110" t="str">
            <v xml:space="preserve">"САЛИНА ТРЕЙД"ООО </v>
          </cell>
          <cell r="D1110">
            <v>2</v>
          </cell>
          <cell r="E1110" t="str">
            <v>17,18,20</v>
          </cell>
        </row>
        <row r="1111">
          <cell r="B1111">
            <v>8535</v>
          </cell>
          <cell r="C1111" t="str">
            <v>"САЛИНА ТРЕЙД"ООО 2</v>
          </cell>
          <cell r="D1111">
            <v>2</v>
          </cell>
          <cell r="E1111" t="str">
            <v>17,18,20</v>
          </cell>
        </row>
        <row r="1112">
          <cell r="B1112">
            <v>8536</v>
          </cell>
          <cell r="C1112" t="str">
            <v xml:space="preserve">"ДАЧНЫЕ ИСТОРИИ"ООО  </v>
          </cell>
          <cell r="D1112">
            <v>7</v>
          </cell>
          <cell r="E1112">
            <v>28.29</v>
          </cell>
        </row>
        <row r="1113">
          <cell r="B1113">
            <v>8545</v>
          </cell>
          <cell r="C1113" t="str">
            <v>ТРЕЙБОР ООО</v>
          </cell>
          <cell r="D1113">
            <v>4</v>
          </cell>
          <cell r="E1113" t="str">
            <v>26,27,28,29</v>
          </cell>
        </row>
        <row r="1114">
          <cell r="B1114">
            <v>8547</v>
          </cell>
          <cell r="C1114" t="str">
            <v xml:space="preserve">"АНТА ТРЕЙД"ООО  </v>
          </cell>
          <cell r="D1114">
            <v>7</v>
          </cell>
          <cell r="E1114">
            <v>28.29</v>
          </cell>
        </row>
        <row r="1115">
          <cell r="B1115">
            <v>8554</v>
          </cell>
          <cell r="C1115" t="str">
            <v>САНФУТ ТРЕЙД</v>
          </cell>
          <cell r="D1115">
            <v>5</v>
          </cell>
          <cell r="E1115">
            <v>17.18</v>
          </cell>
        </row>
        <row r="1116">
          <cell r="B1116">
            <v>8555</v>
          </cell>
          <cell r="C1116" t="str">
            <v xml:space="preserve">"МЕДЖИКТЕСТ"ООО   </v>
          </cell>
          <cell r="D1116">
            <v>3</v>
          </cell>
          <cell r="E1116" t="str">
            <v>18,19,20</v>
          </cell>
        </row>
        <row r="1117">
          <cell r="B1117">
            <v>8557</v>
          </cell>
          <cell r="C1117" t="str">
            <v>ООО ПРОДУКТГАРАНТ</v>
          </cell>
          <cell r="D1117">
            <v>2</v>
          </cell>
          <cell r="E1117" t="str">
            <v>17,18,20</v>
          </cell>
        </row>
        <row r="1118">
          <cell r="B1118">
            <v>8559</v>
          </cell>
          <cell r="C1118" t="str">
            <v>"ТК ТРИЯ"</v>
          </cell>
          <cell r="D1118">
            <v>13</v>
          </cell>
          <cell r="E1118">
            <v>27.28</v>
          </cell>
        </row>
        <row r="1119">
          <cell r="B1119">
            <v>8562</v>
          </cell>
          <cell r="C1119" t="str">
            <v xml:space="preserve">"ДЕТСКАЯ СИМФОНИЯ"ООО  </v>
          </cell>
          <cell r="D1119">
            <v>13</v>
          </cell>
          <cell r="E1119">
            <v>27.28</v>
          </cell>
        </row>
        <row r="1120">
          <cell r="B1120">
            <v>8563</v>
          </cell>
          <cell r="C1120" t="str">
            <v>ООО "ЭЛитСтрой"</v>
          </cell>
          <cell r="D1120">
            <v>3</v>
          </cell>
          <cell r="E1120" t="str">
            <v>18,19,20</v>
          </cell>
        </row>
        <row r="1121">
          <cell r="B1121">
            <v>8567</v>
          </cell>
          <cell r="C1121" t="str">
            <v>ООО "Прогресс"</v>
          </cell>
          <cell r="D1121" t="str">
            <v>7-8</v>
          </cell>
          <cell r="E1121">
            <v>29</v>
          </cell>
        </row>
        <row r="1122">
          <cell r="B1122">
            <v>8574</v>
          </cell>
          <cell r="C1122" t="str">
            <v xml:space="preserve">"ЛАДОМИР А"ООО  </v>
          </cell>
          <cell r="D1122">
            <v>2</v>
          </cell>
          <cell r="E1122" t="str">
            <v>17,18,20</v>
          </cell>
        </row>
        <row r="1123">
          <cell r="B1123">
            <v>8575</v>
          </cell>
          <cell r="C1123" t="str">
            <v>Паликор</v>
          </cell>
          <cell r="D1123">
            <v>8</v>
          </cell>
          <cell r="E1123">
            <v>29</v>
          </cell>
        </row>
        <row r="1124">
          <cell r="B1124">
            <v>8576</v>
          </cell>
          <cell r="C1124" t="str">
            <v xml:space="preserve">"АЛЬЕРА"ООО   </v>
          </cell>
          <cell r="D1124" t="str">
            <v>12-13</v>
          </cell>
          <cell r="E1124">
            <v>27.28</v>
          </cell>
        </row>
        <row r="1125">
          <cell r="B1125">
            <v>8578</v>
          </cell>
          <cell r="C1125" t="str">
            <v>"АМТЕЛ СОФТ ДРИНКС"</v>
          </cell>
          <cell r="D1125">
            <v>5</v>
          </cell>
          <cell r="E1125">
            <v>17.18</v>
          </cell>
        </row>
        <row r="1126">
          <cell r="B1126">
            <v>8578</v>
          </cell>
          <cell r="C1126" t="str">
            <v>"АМТЕЛ СОФТ ДРИНКС"</v>
          </cell>
          <cell r="D1126">
            <v>5</v>
          </cell>
          <cell r="E1126">
            <v>17.18</v>
          </cell>
        </row>
        <row r="1127">
          <cell r="B1127">
            <v>8580</v>
          </cell>
          <cell r="C1127" t="str">
            <v xml:space="preserve">"СЕМТЕКС"ООО   </v>
          </cell>
          <cell r="D1127">
            <v>12</v>
          </cell>
          <cell r="E1127">
            <v>27.28</v>
          </cell>
        </row>
        <row r="1128">
          <cell r="B1128">
            <v>8581</v>
          </cell>
          <cell r="C1128" t="str">
            <v xml:space="preserve">НОВОТЕКС </v>
          </cell>
          <cell r="D1128" t="str">
            <v>12-13</v>
          </cell>
          <cell r="E1128">
            <v>27.28</v>
          </cell>
        </row>
        <row r="1129">
          <cell r="B1129">
            <v>8582</v>
          </cell>
          <cell r="C1129" t="str">
            <v xml:space="preserve">"ОСК"ООО   </v>
          </cell>
          <cell r="D1129" t="str">
            <v>7-12</v>
          </cell>
          <cell r="E1129">
            <v>28</v>
          </cell>
        </row>
        <row r="1130">
          <cell r="B1130">
            <v>8584</v>
          </cell>
          <cell r="C1130" t="str">
            <v>ЗАО БКК "Коломенский"</v>
          </cell>
          <cell r="D1130">
            <v>3</v>
          </cell>
          <cell r="E1130" t="str">
            <v>18,19,20</v>
          </cell>
        </row>
        <row r="1131">
          <cell r="B1131">
            <v>8589</v>
          </cell>
          <cell r="C1131" t="str">
            <v>ООО "Рокс-Лалу"</v>
          </cell>
          <cell r="D1131">
            <v>12</v>
          </cell>
          <cell r="E1131">
            <v>27.28</v>
          </cell>
        </row>
        <row r="1132">
          <cell r="B1132">
            <v>8590</v>
          </cell>
          <cell r="C1132" t="str">
            <v xml:space="preserve">"ИНТЕРГРИН"ООО   </v>
          </cell>
          <cell r="D1132">
            <v>7</v>
          </cell>
          <cell r="E1132">
            <v>28.29</v>
          </cell>
        </row>
        <row r="1133">
          <cell r="B1133">
            <v>8592</v>
          </cell>
          <cell r="C1133" t="str">
            <v xml:space="preserve">"ДАЧНЫЕ ИСТОРИИ"ООО  </v>
          </cell>
          <cell r="D1133">
            <v>7</v>
          </cell>
          <cell r="E1133">
            <v>28.29</v>
          </cell>
        </row>
        <row r="1134">
          <cell r="B1134">
            <v>8593</v>
          </cell>
          <cell r="C1134" t="str">
            <v>ИП КОПЫТЦОВ СЕРГЕЙ ВАСИЛЬЕВИЧ</v>
          </cell>
          <cell r="D1134">
            <v>7</v>
          </cell>
          <cell r="E1134">
            <v>28.29</v>
          </cell>
        </row>
        <row r="1135">
          <cell r="B1135">
            <v>8595</v>
          </cell>
          <cell r="C1135" t="str">
            <v xml:space="preserve">"ВЫСШАЯ ЛИГА"ООО  </v>
          </cell>
          <cell r="D1135">
            <v>12</v>
          </cell>
          <cell r="E1135">
            <v>27.28</v>
          </cell>
        </row>
        <row r="1136">
          <cell r="B1136">
            <v>8597</v>
          </cell>
          <cell r="C1136" t="str">
            <v xml:space="preserve">"ОМЕГА"ООО   </v>
          </cell>
          <cell r="D1136">
            <v>12</v>
          </cell>
          <cell r="E1136">
            <v>27.28</v>
          </cell>
        </row>
        <row r="1137">
          <cell r="B1137">
            <v>8598</v>
          </cell>
          <cell r="C1137" t="str">
            <v xml:space="preserve">"РИГЕЛЬ"ООО   </v>
          </cell>
          <cell r="D1137">
            <v>12</v>
          </cell>
          <cell r="E1137">
            <v>27.28</v>
          </cell>
        </row>
        <row r="1138">
          <cell r="B1138">
            <v>8600</v>
          </cell>
          <cell r="C1138" t="str">
            <v>ЭСТА ФУД ТРЕЙД ООО 2</v>
          </cell>
          <cell r="D1138" t="str">
            <v>2-3</v>
          </cell>
          <cell r="E1138" t="str">
            <v>18, 20</v>
          </cell>
        </row>
        <row r="1139">
          <cell r="B1139">
            <v>8601</v>
          </cell>
          <cell r="C1139" t="str">
            <v>ООО «Компания Клевер»</v>
          </cell>
          <cell r="D1139">
            <v>4</v>
          </cell>
          <cell r="E1139" t="str">
            <v>26,27,28,29</v>
          </cell>
        </row>
        <row r="1140">
          <cell r="B1140">
            <v>8602</v>
          </cell>
          <cell r="C1140" t="str">
            <v>БАЛТИЙСКАЯ Торговая КОМПАНИЯ О</v>
          </cell>
          <cell r="D1140">
            <v>1</v>
          </cell>
          <cell r="E1140">
            <v>18.190000000000001</v>
          </cell>
        </row>
        <row r="1141">
          <cell r="B1141">
            <v>8609</v>
          </cell>
          <cell r="C1141" t="str">
            <v>ООО "Торговый союз"</v>
          </cell>
          <cell r="D1141">
            <v>9</v>
          </cell>
          <cell r="E1141">
            <v>25.26</v>
          </cell>
        </row>
        <row r="1142">
          <cell r="B1142">
            <v>8610</v>
          </cell>
          <cell r="C1142" t="str">
            <v xml:space="preserve">"ФАБРИКА АГ"ООО  </v>
          </cell>
          <cell r="D1142">
            <v>7</v>
          </cell>
          <cell r="E1142">
            <v>28.29</v>
          </cell>
        </row>
        <row r="1143">
          <cell r="B1143">
            <v>8614</v>
          </cell>
          <cell r="C1143" t="str">
            <v>ЕДИНАЯ ЕВРОПА ЭЛИТ ООО 2</v>
          </cell>
          <cell r="D1143">
            <v>12</v>
          </cell>
          <cell r="E1143">
            <v>27.28</v>
          </cell>
        </row>
        <row r="1144">
          <cell r="B1144">
            <v>8615</v>
          </cell>
          <cell r="C1144" t="str">
            <v>БУКА ЗАО</v>
          </cell>
          <cell r="D1144">
            <v>9</v>
          </cell>
          <cell r="E1144">
            <v>25.26</v>
          </cell>
        </row>
        <row r="1145">
          <cell r="B1145">
            <v>8617</v>
          </cell>
          <cell r="C1145" t="str">
            <v>ООО "АРТЕ"</v>
          </cell>
          <cell r="D1145">
            <v>12</v>
          </cell>
          <cell r="E1145">
            <v>27.28</v>
          </cell>
        </row>
        <row r="1146">
          <cell r="B1146">
            <v>8619</v>
          </cell>
          <cell r="C1146" t="str">
            <v xml:space="preserve">"МТПЛ"ООО   </v>
          </cell>
          <cell r="D1146" t="str">
            <v>7-9</v>
          </cell>
          <cell r="E1146">
            <v>25.28</v>
          </cell>
        </row>
        <row r="1147">
          <cell r="B1147">
            <v>8621</v>
          </cell>
          <cell r="C1147" t="str">
            <v xml:space="preserve">"ТД МИР СНОВ"ООО </v>
          </cell>
          <cell r="D1147">
            <v>8</v>
          </cell>
          <cell r="E1147">
            <v>29</v>
          </cell>
        </row>
        <row r="1148">
          <cell r="B1148">
            <v>8622</v>
          </cell>
          <cell r="C1148" t="str">
            <v>ООО Мягкий дом</v>
          </cell>
          <cell r="D1148">
            <v>8</v>
          </cell>
          <cell r="E1148">
            <v>29</v>
          </cell>
        </row>
        <row r="1149">
          <cell r="B1149">
            <v>8629</v>
          </cell>
          <cell r="C1149" t="str">
            <v xml:space="preserve">"ЭЛЕГАНС"ООО   </v>
          </cell>
          <cell r="D1149" t="str">
            <v>7-12-13</v>
          </cell>
          <cell r="E1149">
            <v>27.28</v>
          </cell>
        </row>
        <row r="1150">
          <cell r="B1150">
            <v>8630</v>
          </cell>
          <cell r="C1150" t="str">
            <v xml:space="preserve">"ПОВСЕДНЕВНАЯ ОБУВЬ"ООО  </v>
          </cell>
          <cell r="D1150">
            <v>7</v>
          </cell>
          <cell r="E1150">
            <v>28.29</v>
          </cell>
        </row>
        <row r="1151">
          <cell r="B1151">
            <v>8635</v>
          </cell>
          <cell r="C1151" t="str">
            <v>НИКС ИНТЕР ООО 2</v>
          </cell>
          <cell r="D1151">
            <v>12</v>
          </cell>
          <cell r="E1151">
            <v>27.28</v>
          </cell>
        </row>
        <row r="1152">
          <cell r="B1152">
            <v>8637</v>
          </cell>
          <cell r="C1152" t="str">
            <v xml:space="preserve">ТТД ООО 8 </v>
          </cell>
          <cell r="D1152">
            <v>3</v>
          </cell>
          <cell r="E1152" t="str">
            <v>18,19,20</v>
          </cell>
        </row>
        <row r="1153">
          <cell r="B1153">
            <v>8638</v>
          </cell>
          <cell r="C1153" t="str">
            <v xml:space="preserve">"КОМПАНИЯ КЛЕВЕР"ООО 2 </v>
          </cell>
          <cell r="D1153" t="str">
            <v>4-13</v>
          </cell>
          <cell r="E1153">
            <v>27.28</v>
          </cell>
        </row>
        <row r="1154">
          <cell r="B1154">
            <v>8640</v>
          </cell>
          <cell r="C1154" t="str">
            <v>ИНТЕРАГРОСИСТЕМЫ ООО</v>
          </cell>
          <cell r="D1154">
            <v>5</v>
          </cell>
          <cell r="E1154">
            <v>17.18</v>
          </cell>
        </row>
        <row r="1155">
          <cell r="B1155">
            <v>8644</v>
          </cell>
          <cell r="C1155" t="str">
            <v>Витарус ООО</v>
          </cell>
          <cell r="D1155">
            <v>14</v>
          </cell>
          <cell r="E1155">
            <v>19</v>
          </cell>
        </row>
        <row r="1156">
          <cell r="B1156">
            <v>8645</v>
          </cell>
          <cell r="C1156" t="str">
            <v xml:space="preserve">"АМЕРИА РУСС"ООО 2 </v>
          </cell>
          <cell r="D1156">
            <v>2</v>
          </cell>
          <cell r="E1156" t="str">
            <v>17,18,20</v>
          </cell>
        </row>
        <row r="1157">
          <cell r="B1157">
            <v>8647</v>
          </cell>
          <cell r="C1157" t="str">
            <v xml:space="preserve">"НОВЫЙ СКЛАД"ООО  </v>
          </cell>
          <cell r="D1157">
            <v>2</v>
          </cell>
          <cell r="E1157" t="str">
            <v>17,18,20</v>
          </cell>
        </row>
        <row r="1158">
          <cell r="B1158">
            <v>8648</v>
          </cell>
          <cell r="C1158" t="str">
            <v>НПП ВМП ЗАО</v>
          </cell>
          <cell r="D1158">
            <v>8</v>
          </cell>
          <cell r="E1158">
            <v>29</v>
          </cell>
        </row>
        <row r="1159">
          <cell r="B1159">
            <v>8649</v>
          </cell>
          <cell r="C1159" t="str">
            <v xml:space="preserve">ДЕВИЛОН-М ООО 3 </v>
          </cell>
          <cell r="D1159">
            <v>7</v>
          </cell>
          <cell r="E1159">
            <v>28.29</v>
          </cell>
        </row>
        <row r="1160">
          <cell r="B1160">
            <v>8650</v>
          </cell>
          <cell r="C1160" t="str">
            <v>"ОСКАР"ООО</v>
          </cell>
          <cell r="D1160">
            <v>7</v>
          </cell>
          <cell r="E1160">
            <v>28.29</v>
          </cell>
        </row>
        <row r="1161">
          <cell r="B1161">
            <v>8656</v>
          </cell>
          <cell r="C1161" t="str">
            <v>"МЯСОКОМБИНАТ"МАРАФ"ООО</v>
          </cell>
          <cell r="D1161">
            <v>2</v>
          </cell>
          <cell r="E1161" t="str">
            <v>17,18,20</v>
          </cell>
        </row>
        <row r="1162">
          <cell r="B1162">
            <v>8658</v>
          </cell>
          <cell r="C1162" t="str">
            <v>ПЕПСИКО ХОЛДИНГС ООО 19</v>
          </cell>
          <cell r="D1162">
            <v>5</v>
          </cell>
          <cell r="E1162">
            <v>17.18</v>
          </cell>
        </row>
        <row r="1163">
          <cell r="B1163">
            <v>8665</v>
          </cell>
          <cell r="C1163" t="str">
            <v>Чибо Снг</v>
          </cell>
          <cell r="D1163">
            <v>3</v>
          </cell>
          <cell r="E1163" t="str">
            <v>18,19,20</v>
          </cell>
        </row>
        <row r="1164">
          <cell r="B1164">
            <v>8668</v>
          </cell>
          <cell r="C1164" t="str">
            <v xml:space="preserve">"АКВИЛОН"ООО  </v>
          </cell>
          <cell r="D1164">
            <v>4</v>
          </cell>
          <cell r="E1164" t="str">
            <v>26,27,28,29</v>
          </cell>
        </row>
        <row r="1165">
          <cell r="B1165">
            <v>8669</v>
          </cell>
          <cell r="C1165" t="str">
            <v xml:space="preserve">"СЛ ВЕСТАКОМ"ООО </v>
          </cell>
          <cell r="D1165">
            <v>11</v>
          </cell>
          <cell r="E1165">
            <v>25.26</v>
          </cell>
        </row>
        <row r="1166">
          <cell r="B1166">
            <v>8672</v>
          </cell>
          <cell r="C1166" t="str">
            <v>ООО "Пегас"</v>
          </cell>
          <cell r="D1166" t="str">
            <v>12-13</v>
          </cell>
          <cell r="E1166">
            <v>27.28</v>
          </cell>
        </row>
        <row r="1167">
          <cell r="B1167">
            <v>8676</v>
          </cell>
          <cell r="C1167" t="str">
            <v>Компания ЗооГурман ООО</v>
          </cell>
          <cell r="D1167">
            <v>14</v>
          </cell>
          <cell r="E1167">
            <v>19</v>
          </cell>
        </row>
        <row r="1168">
          <cell r="B1168">
            <v>8677</v>
          </cell>
          <cell r="C1168" t="str">
            <v xml:space="preserve">"ТОРГОВЫЙ ДОМ"ДЖЕРМУК"ООО </v>
          </cell>
          <cell r="D1168">
            <v>5</v>
          </cell>
          <cell r="E1168">
            <v>17.18</v>
          </cell>
        </row>
        <row r="1169">
          <cell r="B1169">
            <v>8678</v>
          </cell>
          <cell r="C1169" t="str">
            <v>ООО ТРАНСКОМ</v>
          </cell>
          <cell r="D1169">
            <v>11</v>
          </cell>
          <cell r="E1169">
            <v>25.26</v>
          </cell>
        </row>
        <row r="1170">
          <cell r="B1170">
            <v>8685</v>
          </cell>
          <cell r="C1170" t="str">
            <v xml:space="preserve">КОНДИТЕРСКИЙ ЦЕНТР"МЕРЛЕТТО"ООО </v>
          </cell>
          <cell r="D1170">
            <v>3</v>
          </cell>
          <cell r="E1170" t="str">
            <v>18,19,20</v>
          </cell>
        </row>
        <row r="1171">
          <cell r="B1171">
            <v>8689</v>
          </cell>
          <cell r="C1171" t="str">
            <v>"ВЛАДИТЕКС"ООО</v>
          </cell>
          <cell r="D1171">
            <v>8</v>
          </cell>
          <cell r="E1171">
            <v>29</v>
          </cell>
        </row>
        <row r="1172">
          <cell r="B1172">
            <v>8690</v>
          </cell>
          <cell r="C1172" t="str">
            <v xml:space="preserve">"ОРИЕНТ"ООО  </v>
          </cell>
          <cell r="D1172">
            <v>8</v>
          </cell>
          <cell r="E1172">
            <v>29</v>
          </cell>
        </row>
        <row r="1173">
          <cell r="B1173">
            <v>8691</v>
          </cell>
          <cell r="C1173" t="str">
            <v>НПП РУССКАЯ КОРМОВАЯ КОМПАНИЯ ОО</v>
          </cell>
          <cell r="D1173">
            <v>2</v>
          </cell>
          <cell r="E1173" t="str">
            <v>17,18,20</v>
          </cell>
        </row>
        <row r="1174">
          <cell r="B1174">
            <v>8693</v>
          </cell>
          <cell r="C1174" t="str">
            <v xml:space="preserve">"А ТЕКС"ООО </v>
          </cell>
          <cell r="D1174">
            <v>8</v>
          </cell>
          <cell r="E1174">
            <v>29</v>
          </cell>
        </row>
        <row r="1175">
          <cell r="B1175">
            <v>8694</v>
          </cell>
          <cell r="C1175" t="str">
            <v xml:space="preserve">"КАЛИНКА"ООО  </v>
          </cell>
          <cell r="D1175">
            <v>12</v>
          </cell>
          <cell r="E1175">
            <v>27.28</v>
          </cell>
        </row>
        <row r="1176">
          <cell r="B1176">
            <v>8695</v>
          </cell>
          <cell r="C1176" t="str">
            <v>"ПЕРВАЯ ТОРГОВАЯ КОМПАНИЯ"ООО</v>
          </cell>
          <cell r="D1176">
            <v>12</v>
          </cell>
          <cell r="E1176">
            <v>27.28</v>
          </cell>
        </row>
        <row r="1177">
          <cell r="B1177">
            <v>8696</v>
          </cell>
          <cell r="C1177" t="str">
            <v xml:space="preserve">"ПЕРВЫЕ ШАГИ"ООО </v>
          </cell>
          <cell r="D1177">
            <v>7</v>
          </cell>
          <cell r="E1177">
            <v>28.29</v>
          </cell>
        </row>
        <row r="1178">
          <cell r="B1178">
            <v>8700</v>
          </cell>
          <cell r="C1178" t="str">
            <v>РУСАГРО-САХАР ООО</v>
          </cell>
          <cell r="D1178">
            <v>1</v>
          </cell>
          <cell r="E1178">
            <v>18.190000000000001</v>
          </cell>
        </row>
        <row r="1179">
          <cell r="B1179">
            <v>8720</v>
          </cell>
          <cell r="C1179" t="str">
            <v xml:space="preserve">"ИТД"ЗАО  </v>
          </cell>
          <cell r="D1179">
            <v>8</v>
          </cell>
          <cell r="E1179">
            <v>29</v>
          </cell>
        </row>
        <row r="1180">
          <cell r="B1180">
            <v>8723</v>
          </cell>
          <cell r="C1180" t="str">
            <v xml:space="preserve">"БЕРТА"ЗАО  </v>
          </cell>
          <cell r="D1180">
            <v>8</v>
          </cell>
          <cell r="E1180">
            <v>29</v>
          </cell>
        </row>
        <row r="1181">
          <cell r="B1181">
            <v>8727</v>
          </cell>
          <cell r="C1181" t="str">
            <v xml:space="preserve">"ТАНДЕМ СТ"ООО </v>
          </cell>
          <cell r="D1181">
            <v>11</v>
          </cell>
          <cell r="E1181">
            <v>25.26</v>
          </cell>
        </row>
        <row r="1182">
          <cell r="B1182">
            <v>8728</v>
          </cell>
          <cell r="C1182" t="str">
            <v>"КЛЕОПАТРА ТРЕЙДИНГ КО"ЗАО</v>
          </cell>
          <cell r="D1182">
            <v>8</v>
          </cell>
          <cell r="E1182">
            <v>29</v>
          </cell>
        </row>
        <row r="1183">
          <cell r="B1183">
            <v>8729</v>
          </cell>
          <cell r="C1183" t="str">
            <v>ТРАСТ ГРУПП ООО 2</v>
          </cell>
          <cell r="D1183">
            <v>8</v>
          </cell>
          <cell r="E1183">
            <v>29</v>
          </cell>
        </row>
        <row r="1184">
          <cell r="B1184">
            <v>8731</v>
          </cell>
          <cell r="C1184" t="str">
            <v>НЕВСКИЙ БЕРЕГ ООО</v>
          </cell>
          <cell r="D1184">
            <v>5</v>
          </cell>
          <cell r="E1184">
            <v>17.18</v>
          </cell>
        </row>
        <row r="1185">
          <cell r="B1185">
            <v>8740</v>
          </cell>
          <cell r="C1185" t="str">
            <v>ЭСТА ФУД ТРЕЙД 3</v>
          </cell>
          <cell r="D1185">
            <v>2</v>
          </cell>
          <cell r="E1185" t="str">
            <v>17,18,20</v>
          </cell>
        </row>
        <row r="1186">
          <cell r="B1186">
            <v>8743</v>
          </cell>
          <cell r="C1186" t="str">
            <v>ИП СОРОКИН А.В.</v>
          </cell>
          <cell r="D1186">
            <v>5</v>
          </cell>
          <cell r="E1186">
            <v>17.18</v>
          </cell>
        </row>
        <row r="1187">
          <cell r="B1187">
            <v>8746</v>
          </cell>
          <cell r="C1187" t="str">
            <v>ООО ЭСТА</v>
          </cell>
          <cell r="D1187" t="str">
            <v>4-6-13</v>
          </cell>
          <cell r="E1187">
            <v>27</v>
          </cell>
        </row>
        <row r="1188">
          <cell r="B1188">
            <v>8747</v>
          </cell>
          <cell r="C1188" t="str">
            <v>ДЖИЭС РИТЭЙЛ ООО 2</v>
          </cell>
          <cell r="D1188">
            <v>12</v>
          </cell>
          <cell r="E1188">
            <v>27.28</v>
          </cell>
        </row>
        <row r="1189">
          <cell r="B1189">
            <v>8748</v>
          </cell>
          <cell r="C1189" t="str">
            <v>"ЛИНКГРУПП ТРЕЙД"ООО</v>
          </cell>
          <cell r="D1189">
            <v>8</v>
          </cell>
          <cell r="E1189">
            <v>29</v>
          </cell>
        </row>
        <row r="1190">
          <cell r="B1190">
            <v>8749</v>
          </cell>
          <cell r="C1190" t="str">
            <v>ДИСТРЕЙД ООО 2</v>
          </cell>
          <cell r="D1190">
            <v>3</v>
          </cell>
          <cell r="E1190" t="str">
            <v>18,19,20</v>
          </cell>
        </row>
        <row r="1191">
          <cell r="B1191">
            <v>8751</v>
          </cell>
          <cell r="C1191" t="str">
            <v>OOO " ТРИУМФ"</v>
          </cell>
          <cell r="D1191">
            <v>4</v>
          </cell>
          <cell r="E1191" t="str">
            <v>26,27,28,29</v>
          </cell>
        </row>
        <row r="1192">
          <cell r="B1192">
            <v>8756</v>
          </cell>
          <cell r="C1192" t="str">
            <v>РПК</v>
          </cell>
          <cell r="D1192">
            <v>5</v>
          </cell>
          <cell r="E1192">
            <v>17.18</v>
          </cell>
        </row>
        <row r="1193">
          <cell r="B1193">
            <v>8758</v>
          </cell>
          <cell r="C1193" t="str">
            <v xml:space="preserve">"ДАТКОМТЕЛ"ООО  </v>
          </cell>
          <cell r="D1193">
            <v>11</v>
          </cell>
          <cell r="E1193">
            <v>25.26</v>
          </cell>
        </row>
        <row r="1194">
          <cell r="B1194">
            <v>8760</v>
          </cell>
          <cell r="C1194" t="str">
            <v>ТРЕЙД-СЕРВИС ООО</v>
          </cell>
          <cell r="D1194">
            <v>13</v>
          </cell>
          <cell r="E1194">
            <v>27.28</v>
          </cell>
        </row>
        <row r="1195">
          <cell r="B1195">
            <v>8765</v>
          </cell>
          <cell r="C1195" t="str">
            <v>ВЕЛЬТ ООО</v>
          </cell>
          <cell r="D1195" t="str">
            <v>7-9</v>
          </cell>
          <cell r="E1195">
            <v>25.28</v>
          </cell>
        </row>
        <row r="1196">
          <cell r="B1196">
            <v>8766</v>
          </cell>
          <cell r="C1196" t="str">
            <v>ООО "Валлеанна"</v>
          </cell>
          <cell r="D1196">
            <v>12</v>
          </cell>
          <cell r="E1196">
            <v>27.28</v>
          </cell>
        </row>
        <row r="1197">
          <cell r="B1197">
            <v>8776</v>
          </cell>
          <cell r="C1197" t="str">
            <v xml:space="preserve">"РОСЭЛ"ООО  </v>
          </cell>
          <cell r="D1197">
            <v>8</v>
          </cell>
          <cell r="E1197">
            <v>29</v>
          </cell>
        </row>
        <row r="1198">
          <cell r="B1198">
            <v>8776</v>
          </cell>
          <cell r="C1198" t="str">
            <v>РОСЭЛ</v>
          </cell>
          <cell r="D1198">
            <v>10</v>
          </cell>
          <cell r="E1198" t="str">
            <v>24,25,29</v>
          </cell>
        </row>
        <row r="1199">
          <cell r="B1199">
            <v>8778</v>
          </cell>
          <cell r="C1199" t="str">
            <v xml:space="preserve">"ТОЙКОРП ИНТЕРНЕЙШНЛ"ООО </v>
          </cell>
          <cell r="D1199">
            <v>7</v>
          </cell>
          <cell r="E1199">
            <v>28.29</v>
          </cell>
        </row>
        <row r="1200">
          <cell r="B1200">
            <v>8791</v>
          </cell>
          <cell r="C1200" t="str">
            <v>"ЭЛИТ ПЛАСТ"ООО 2</v>
          </cell>
          <cell r="D1200">
            <v>8</v>
          </cell>
          <cell r="E1200">
            <v>29</v>
          </cell>
        </row>
        <row r="1201">
          <cell r="B1201">
            <v>8795</v>
          </cell>
          <cell r="C1201" t="str">
            <v xml:space="preserve">"ПРЕМИУМ ТРЕНД"ООО </v>
          </cell>
          <cell r="D1201">
            <v>12</v>
          </cell>
          <cell r="E1201">
            <v>27.28</v>
          </cell>
        </row>
        <row r="1202">
          <cell r="B1202">
            <v>8798</v>
          </cell>
          <cell r="C1202" t="str">
            <v>НАРО-ФОМИНСКИЙ КОНС. ЗАВОД</v>
          </cell>
          <cell r="D1202">
            <v>14</v>
          </cell>
          <cell r="E1202">
            <v>19</v>
          </cell>
        </row>
        <row r="1203">
          <cell r="B1203">
            <v>8800</v>
          </cell>
          <cell r="C1203" t="str">
            <v xml:space="preserve">"МИРСТ"ООО  </v>
          </cell>
          <cell r="D1203" t="str">
            <v>10-11</v>
          </cell>
          <cell r="E1203">
            <v>25</v>
          </cell>
        </row>
        <row r="1204">
          <cell r="B1204">
            <v>8802</v>
          </cell>
          <cell r="C1204" t="str">
            <v xml:space="preserve">"САЙС"ООО  </v>
          </cell>
          <cell r="D1204">
            <v>12</v>
          </cell>
          <cell r="E1204">
            <v>27.28</v>
          </cell>
        </row>
        <row r="1205">
          <cell r="B1205">
            <v>8803</v>
          </cell>
          <cell r="C1205" t="str">
            <v>ООО «МЕЛБРЕНДС»</v>
          </cell>
          <cell r="D1205" t="str">
            <v>2-3</v>
          </cell>
          <cell r="E1205" t="str">
            <v>18, 20</v>
          </cell>
        </row>
        <row r="1206">
          <cell r="B1206">
            <v>8809</v>
          </cell>
          <cell r="C1206" t="str">
            <v>ПТК ЕВРОПАК ООО 2</v>
          </cell>
          <cell r="D1206">
            <v>8</v>
          </cell>
          <cell r="E1206">
            <v>29</v>
          </cell>
        </row>
        <row r="1207">
          <cell r="B1207">
            <v>8812</v>
          </cell>
          <cell r="C1207" t="str">
            <v>"АСКОТТ ДЕКО РУС"ЗАО</v>
          </cell>
          <cell r="D1207" t="str">
            <v>12-13</v>
          </cell>
          <cell r="E1207">
            <v>27.28</v>
          </cell>
        </row>
        <row r="1208">
          <cell r="B1208">
            <v>8814</v>
          </cell>
          <cell r="C1208" t="str">
            <v xml:space="preserve">"БРУБЭК-ИВО"ООО  </v>
          </cell>
          <cell r="D1208" t="str">
            <v>12-13</v>
          </cell>
          <cell r="E1208">
            <v>27.28</v>
          </cell>
        </row>
        <row r="1209">
          <cell r="B1209">
            <v>8820</v>
          </cell>
          <cell r="C1209" t="str">
            <v>ООО ОПТИМА 4</v>
          </cell>
          <cell r="D1209">
            <v>10</v>
          </cell>
          <cell r="E1209" t="str">
            <v>24,25,29</v>
          </cell>
        </row>
        <row r="1210">
          <cell r="B1210">
            <v>8823</v>
          </cell>
          <cell r="C1210" t="str">
            <v xml:space="preserve">"ОФК"ООО  </v>
          </cell>
          <cell r="D1210">
            <v>7</v>
          </cell>
          <cell r="E1210">
            <v>28.29</v>
          </cell>
        </row>
        <row r="1211">
          <cell r="B1211">
            <v>8828</v>
          </cell>
          <cell r="C1211" t="str">
            <v>" Премьер -Продукт"</v>
          </cell>
          <cell r="D1211">
            <v>4</v>
          </cell>
          <cell r="E1211" t="str">
            <v>26,27,28,29</v>
          </cell>
        </row>
        <row r="1212">
          <cell r="B1212">
            <v>8835</v>
          </cell>
          <cell r="C1212" t="str">
            <v xml:space="preserve">"СВЕТ ЭКСПЕРТ"ООО </v>
          </cell>
          <cell r="D1212" t="str">
            <v>8-10</v>
          </cell>
          <cell r="E1212">
            <v>29</v>
          </cell>
        </row>
        <row r="1213">
          <cell r="B1213">
            <v>8836</v>
          </cell>
          <cell r="C1213" t="str">
            <v>" Фирма Сувенир"</v>
          </cell>
          <cell r="D1213">
            <v>3</v>
          </cell>
          <cell r="E1213" t="str">
            <v>18,19,20</v>
          </cell>
        </row>
        <row r="1214">
          <cell r="B1214">
            <v>8837</v>
          </cell>
          <cell r="C1214" t="str">
            <v xml:space="preserve">"ШЕЛКОВЫЙ ПУТЬ"ООО </v>
          </cell>
          <cell r="D1214" t="str">
            <v>8-12</v>
          </cell>
          <cell r="E1214">
            <v>29.28</v>
          </cell>
        </row>
        <row r="1215">
          <cell r="B1215">
            <v>8838</v>
          </cell>
          <cell r="C1215" t="str">
            <v xml:space="preserve">"СЗТК"ООО  </v>
          </cell>
          <cell r="D1215">
            <v>12</v>
          </cell>
          <cell r="E1215">
            <v>27.28</v>
          </cell>
        </row>
        <row r="1216">
          <cell r="B1216">
            <v>8839</v>
          </cell>
          <cell r="C1216" t="str">
            <v>"ФРЕШ СТАЙЛ КОСМЕТИКС"ООО</v>
          </cell>
          <cell r="D1216">
            <v>4</v>
          </cell>
          <cell r="E1216" t="str">
            <v>26,27,28,29</v>
          </cell>
        </row>
        <row r="1217">
          <cell r="B1217">
            <v>8843</v>
          </cell>
          <cell r="C1217" t="str">
            <v xml:space="preserve">"РПК"ООО 2 </v>
          </cell>
          <cell r="D1217" t="str">
            <v>10-11</v>
          </cell>
          <cell r="E1217">
            <v>25</v>
          </cell>
        </row>
        <row r="1218">
          <cell r="B1218">
            <v>8850</v>
          </cell>
          <cell r="C1218" t="str">
            <v>Мир инструмента</v>
          </cell>
          <cell r="D1218">
            <v>7</v>
          </cell>
          <cell r="E1218">
            <v>28.29</v>
          </cell>
        </row>
        <row r="1219">
          <cell r="B1219">
            <v>8851</v>
          </cell>
          <cell r="C1219" t="str">
            <v>ооо Гвура</v>
          </cell>
          <cell r="D1219">
            <v>8</v>
          </cell>
          <cell r="E1219">
            <v>29</v>
          </cell>
        </row>
        <row r="1220">
          <cell r="B1220">
            <v>8852</v>
          </cell>
          <cell r="C1220" t="str">
            <v xml:space="preserve">"ИНТЕРСАЙД"ООО  </v>
          </cell>
          <cell r="D1220">
            <v>12</v>
          </cell>
          <cell r="E1220">
            <v>27.28</v>
          </cell>
        </row>
        <row r="1221">
          <cell r="B1221">
            <v>8856</v>
          </cell>
          <cell r="C1221" t="str">
            <v>ЛИПЕЦКХЛЕБМАКАРОНПРОМ ОАО 4</v>
          </cell>
          <cell r="D1221">
            <v>1</v>
          </cell>
          <cell r="E1221">
            <v>18.190000000000001</v>
          </cell>
        </row>
        <row r="1222">
          <cell r="B1222">
            <v>8857</v>
          </cell>
          <cell r="C1222" t="str">
            <v>Машук ШФ /ООО/</v>
          </cell>
          <cell r="D1222" t="str">
            <v>12-13</v>
          </cell>
          <cell r="E1222">
            <v>27.28</v>
          </cell>
        </row>
        <row r="1223">
          <cell r="B1223">
            <v>8860</v>
          </cell>
          <cell r="C1223" t="str">
            <v xml:space="preserve">"ТУРБИЙОН АВТО"ООО </v>
          </cell>
          <cell r="D1223">
            <v>8</v>
          </cell>
          <cell r="E1223">
            <v>29</v>
          </cell>
        </row>
        <row r="1224">
          <cell r="B1224">
            <v>8863</v>
          </cell>
          <cell r="C1224" t="str">
            <v>ООО "Спортдивизион плюс"</v>
          </cell>
          <cell r="D1224">
            <v>7</v>
          </cell>
          <cell r="E1224">
            <v>28.29</v>
          </cell>
        </row>
        <row r="1225">
          <cell r="B1225">
            <v>8865</v>
          </cell>
          <cell r="C1225" t="str">
            <v>"ПродРитейл Сервис".  ООО</v>
          </cell>
          <cell r="D1225" t="str">
            <v>2-3</v>
          </cell>
          <cell r="E1225" t="str">
            <v>18, 20</v>
          </cell>
        </row>
        <row r="1226">
          <cell r="B1226">
            <v>8869</v>
          </cell>
          <cell r="C1226" t="str">
            <v xml:space="preserve">"БЕРТА"ЗАО 2 </v>
          </cell>
          <cell r="D1226">
            <v>12</v>
          </cell>
          <cell r="E1226">
            <v>27.28</v>
          </cell>
        </row>
        <row r="1227">
          <cell r="B1227">
            <v>8870</v>
          </cell>
          <cell r="C1227" t="str">
            <v xml:space="preserve">"МУЛЬТИОПТ"ООО  </v>
          </cell>
          <cell r="D1227">
            <v>9</v>
          </cell>
          <cell r="E1227">
            <v>25.26</v>
          </cell>
        </row>
        <row r="1228">
          <cell r="B1228">
            <v>8873</v>
          </cell>
          <cell r="C1228" t="str">
            <v>МАКСИМА-СТИЛЬ ЗАО 3</v>
          </cell>
          <cell r="D1228">
            <v>13</v>
          </cell>
          <cell r="E1228">
            <v>27.28</v>
          </cell>
        </row>
        <row r="1229">
          <cell r="B1229">
            <v>8875</v>
          </cell>
          <cell r="C1229" t="str">
            <v xml:space="preserve">"БАЛТИК ХАУС"ООО </v>
          </cell>
          <cell r="D1229" t="str">
            <v>12-13</v>
          </cell>
          <cell r="E1229">
            <v>27.28</v>
          </cell>
        </row>
        <row r="1230">
          <cell r="B1230">
            <v>8876</v>
          </cell>
          <cell r="C1230" t="str">
            <v>БРИАН ООО</v>
          </cell>
          <cell r="D1230">
            <v>9</v>
          </cell>
          <cell r="E1230">
            <v>25.26</v>
          </cell>
        </row>
        <row r="1231">
          <cell r="B1231">
            <v>8883</v>
          </cell>
          <cell r="C1231" t="str">
            <v xml:space="preserve">"ЭСТА"ООО 2 </v>
          </cell>
          <cell r="D1231" t="str">
            <v>4-6</v>
          </cell>
          <cell r="E1231">
            <v>26.27</v>
          </cell>
        </row>
        <row r="1232">
          <cell r="B1232">
            <v>8887</v>
          </cell>
          <cell r="C1232" t="str">
            <v>РК ЕВРОПРЕСТИЖ ООО 2</v>
          </cell>
          <cell r="D1232">
            <v>3</v>
          </cell>
          <cell r="E1232" t="str">
            <v>18,19,20</v>
          </cell>
        </row>
        <row r="1233">
          <cell r="B1233">
            <v>8894</v>
          </cell>
          <cell r="C1233" t="str">
            <v>АЛЬФАТЕХФОРМ ООО</v>
          </cell>
          <cell r="D1233">
            <v>4</v>
          </cell>
          <cell r="E1233" t="str">
            <v>26,27,28,29</v>
          </cell>
        </row>
        <row r="1234">
          <cell r="B1234">
            <v>8899</v>
          </cell>
          <cell r="C1234" t="str">
            <v xml:space="preserve">"ПРОФЕССИОНАЛЬНАЯ ЛОГ.КОМПАНИЯ"О </v>
          </cell>
          <cell r="D1234">
            <v>4</v>
          </cell>
          <cell r="E1234" t="str">
            <v>26,27,28,29</v>
          </cell>
        </row>
        <row r="1235">
          <cell r="B1235">
            <v>8902</v>
          </cell>
          <cell r="C1235" t="str">
            <v xml:space="preserve">"АРТ ГАЛЕРЕЯ"ООО </v>
          </cell>
          <cell r="D1235" t="str">
            <v>9-10</v>
          </cell>
          <cell r="E1235">
            <v>25</v>
          </cell>
        </row>
        <row r="1236">
          <cell r="B1236">
            <v>8905</v>
          </cell>
          <cell r="C1236" t="str">
            <v>ПК ХИМИЧЕСКИЙ ЗАВОД"ЛУЧ"</v>
          </cell>
          <cell r="D1236">
            <v>9</v>
          </cell>
          <cell r="E1236">
            <v>25.26</v>
          </cell>
        </row>
        <row r="1237">
          <cell r="B1237">
            <v>8908</v>
          </cell>
          <cell r="C1237" t="str">
            <v>ООО "Сократ и Ко"</v>
          </cell>
          <cell r="D1237">
            <v>12</v>
          </cell>
          <cell r="E1237">
            <v>27.28</v>
          </cell>
        </row>
        <row r="1238">
          <cell r="B1238">
            <v>8915</v>
          </cell>
          <cell r="C1238" t="str">
            <v xml:space="preserve">"ОСРАМ"ОАО  </v>
          </cell>
          <cell r="D1238">
            <v>8</v>
          </cell>
          <cell r="E1238">
            <v>29</v>
          </cell>
        </row>
        <row r="1239">
          <cell r="B1239">
            <v>8925</v>
          </cell>
          <cell r="C1239" t="str">
            <v>ООО Хоум Сода</v>
          </cell>
          <cell r="D1239">
            <v>10</v>
          </cell>
          <cell r="E1239" t="str">
            <v>24,25,29</v>
          </cell>
        </row>
        <row r="1240">
          <cell r="B1240">
            <v>8926</v>
          </cell>
          <cell r="C1240" t="str">
            <v>ДМП СЕРВИС 21 ВЕК</v>
          </cell>
          <cell r="D1240">
            <v>3</v>
          </cell>
          <cell r="E1240">
            <v>18.190000000000001</v>
          </cell>
        </row>
        <row r="1241">
          <cell r="B1241">
            <v>8928</v>
          </cell>
          <cell r="C1241" t="str">
            <v xml:space="preserve">"ОРИЕНТЕКС"ООО  </v>
          </cell>
          <cell r="D1241" t="str">
            <v>12-13</v>
          </cell>
          <cell r="E1241">
            <v>27.28</v>
          </cell>
        </row>
        <row r="1242">
          <cell r="B1242">
            <v>8933</v>
          </cell>
          <cell r="C1242" t="str">
            <v xml:space="preserve">"ТУЛФОР"ООО  </v>
          </cell>
          <cell r="D1242">
            <v>8</v>
          </cell>
          <cell r="E1242">
            <v>29</v>
          </cell>
        </row>
        <row r="1243">
          <cell r="B1243">
            <v>8935</v>
          </cell>
          <cell r="C1243" t="str">
            <v>"ТОРГОВЫЙ ДОМ ГЕРКУЛЕС-С"ООО</v>
          </cell>
          <cell r="D1243">
            <v>2</v>
          </cell>
          <cell r="E1243" t="str">
            <v>17,18,20</v>
          </cell>
        </row>
        <row r="1244">
          <cell r="B1244">
            <v>8936</v>
          </cell>
          <cell r="C1244" t="str">
            <v xml:space="preserve">ОБЪЕДИНЕННЫЕ КОНДИТЕРЫ </v>
          </cell>
          <cell r="D1244" t="str">
            <v>1-3</v>
          </cell>
          <cell r="E1244">
            <v>18.190000000000001</v>
          </cell>
        </row>
        <row r="1245">
          <cell r="B1245">
            <v>8945</v>
          </cell>
          <cell r="C1245" t="str">
            <v>ООО "Бэбилис Восток"</v>
          </cell>
          <cell r="D1245">
            <v>10</v>
          </cell>
          <cell r="E1245" t="str">
            <v>24,25,29</v>
          </cell>
        </row>
        <row r="1246">
          <cell r="B1246">
            <v>8973</v>
          </cell>
          <cell r="C1246" t="str">
            <v>"ПродРитейл Сервис".  ООО</v>
          </cell>
          <cell r="D1246" t="str">
            <v>2-3</v>
          </cell>
          <cell r="E1246" t="str">
            <v>18, 20</v>
          </cell>
        </row>
        <row r="1247">
          <cell r="B1247">
            <v>8985</v>
          </cell>
          <cell r="C1247" t="str">
            <v>КФ "Хлебный Спас"</v>
          </cell>
          <cell r="D1247">
            <v>1</v>
          </cell>
          <cell r="E1247">
            <v>18.190000000000001</v>
          </cell>
        </row>
        <row r="1248">
          <cell r="B1248">
            <v>9008</v>
          </cell>
          <cell r="C1248" t="str">
            <v>СПИЧЕЧНАЯ ФАБРИКА"БЕЛКА-ФАВОРИ</v>
          </cell>
          <cell r="D1248">
            <v>6</v>
          </cell>
          <cell r="E1248">
            <v>26.27</v>
          </cell>
        </row>
        <row r="1249">
          <cell r="B1249">
            <v>9013</v>
          </cell>
          <cell r="C1249" t="str">
            <v>Комфилюкс</v>
          </cell>
          <cell r="D1249">
            <v>8</v>
          </cell>
          <cell r="E1249">
            <v>29</v>
          </cell>
        </row>
        <row r="1250">
          <cell r="B1250">
            <v>9015</v>
          </cell>
          <cell r="C1250" t="str">
            <v>ООО Пэтрон</v>
          </cell>
          <cell r="D1250">
            <v>3</v>
          </cell>
          <cell r="E1250" t="str">
            <v>18,19,20</v>
          </cell>
        </row>
        <row r="1251">
          <cell r="B1251">
            <v>9019</v>
          </cell>
          <cell r="C1251" t="str">
            <v xml:space="preserve">"ТФН"ООО  </v>
          </cell>
          <cell r="D1251">
            <v>11</v>
          </cell>
          <cell r="E1251">
            <v>25.26</v>
          </cell>
        </row>
        <row r="1252">
          <cell r="B1252">
            <v>9023</v>
          </cell>
          <cell r="C1252" t="str">
            <v>ЛЛК Интернешнл</v>
          </cell>
          <cell r="D1252">
            <v>8</v>
          </cell>
          <cell r="E1252">
            <v>29</v>
          </cell>
        </row>
        <row r="1253">
          <cell r="B1253">
            <v>9036</v>
          </cell>
          <cell r="C1253" t="str">
            <v>ООО "Классик-Посуда"</v>
          </cell>
          <cell r="D1253">
            <v>8</v>
          </cell>
          <cell r="E1253">
            <v>29</v>
          </cell>
        </row>
        <row r="1254">
          <cell r="B1254">
            <v>9043</v>
          </cell>
          <cell r="C1254" t="str">
            <v>"АТРИБУТ ВАШЕГО ДОМА"ООО</v>
          </cell>
          <cell r="D1254">
            <v>8</v>
          </cell>
          <cell r="E1254">
            <v>29</v>
          </cell>
        </row>
        <row r="1255">
          <cell r="B1255">
            <v>9054</v>
          </cell>
          <cell r="C1255" t="str">
            <v xml:space="preserve">"ЛЮКОН"ООО  </v>
          </cell>
          <cell r="D1255">
            <v>7</v>
          </cell>
          <cell r="E1255">
            <v>28.29</v>
          </cell>
        </row>
        <row r="1256">
          <cell r="B1256">
            <v>9066</v>
          </cell>
          <cell r="C1256" t="str">
            <v xml:space="preserve">ФИРМА"МЕРКУРИЙ"ООО  </v>
          </cell>
          <cell r="D1256">
            <v>5</v>
          </cell>
          <cell r="E1256">
            <v>17.18</v>
          </cell>
        </row>
        <row r="1257">
          <cell r="B1257">
            <v>9072</v>
          </cell>
          <cell r="C1257" t="str">
            <v>Дим Рус</v>
          </cell>
          <cell r="D1257">
            <v>12</v>
          </cell>
          <cell r="E1257">
            <v>27.28</v>
          </cell>
        </row>
        <row r="1258">
          <cell r="B1258">
            <v>9079</v>
          </cell>
          <cell r="C1258" t="str">
            <v xml:space="preserve">ПК"ФИТОКОД"ООО  </v>
          </cell>
          <cell r="D1258">
            <v>4</v>
          </cell>
          <cell r="E1258" t="str">
            <v>26,27,28,29</v>
          </cell>
        </row>
        <row r="1259">
          <cell r="B1259">
            <v>9087</v>
          </cell>
          <cell r="C1259" t="str">
            <v xml:space="preserve">"БРАЗИС-ОБУВЬ"ООО  </v>
          </cell>
          <cell r="D1259">
            <v>12</v>
          </cell>
          <cell r="E1259">
            <v>27.28</v>
          </cell>
        </row>
        <row r="1260">
          <cell r="B1260">
            <v>9111</v>
          </cell>
          <cell r="C1260" t="str">
            <v xml:space="preserve">"ТД"СТАР ТРЕЙД"ООО </v>
          </cell>
          <cell r="D1260" t="str">
            <v>3-9</v>
          </cell>
          <cell r="E1260">
            <v>20</v>
          </cell>
        </row>
        <row r="1261">
          <cell r="B1261">
            <v>9125</v>
          </cell>
          <cell r="C1261" t="str">
            <v>ТАС текстиль</v>
          </cell>
          <cell r="D1261">
            <v>8</v>
          </cell>
          <cell r="E1261">
            <v>29</v>
          </cell>
        </row>
        <row r="1262">
          <cell r="B1262">
            <v>9159</v>
          </cell>
          <cell r="C1262" t="str">
            <v>"РЗСБ" ООО</v>
          </cell>
          <cell r="D1262">
            <v>1</v>
          </cell>
          <cell r="E1262">
            <v>18.190000000000001</v>
          </cell>
        </row>
        <row r="1263">
          <cell r="B1263">
            <v>9167</v>
          </cell>
          <cell r="C1263" t="str">
            <v xml:space="preserve"> АРОМА ТРЕЙД</v>
          </cell>
          <cell r="D1263">
            <v>10</v>
          </cell>
          <cell r="E1263">
            <v>29.25</v>
          </cell>
        </row>
        <row r="1264">
          <cell r="B1264">
            <v>9177</v>
          </cell>
          <cell r="C1264" t="str">
            <v>КРУГОМИР ООО</v>
          </cell>
        </row>
        <row r="1265">
          <cell r="B1265">
            <v>9225</v>
          </cell>
          <cell r="C1265" t="str">
            <v>МЕТСЯ ТИССЬЮ ООО</v>
          </cell>
        </row>
        <row r="1266">
          <cell r="B1266">
            <v>6170</v>
          </cell>
          <cell r="C1266" t="str">
            <v>Гатчинский ККЗ</v>
          </cell>
        </row>
        <row r="1267">
          <cell r="B1267">
            <v>9141</v>
          </cell>
          <cell r="C1267" t="str">
            <v>глобал опт</v>
          </cell>
        </row>
        <row r="1268">
          <cell r="B1268">
            <v>4694</v>
          </cell>
          <cell r="C1268" t="str">
            <v>Лидер</v>
          </cell>
        </row>
        <row r="1269">
          <cell r="B1269">
            <v>6472</v>
          </cell>
          <cell r="C1269" t="str">
            <v>экомол</v>
          </cell>
        </row>
        <row r="1270">
          <cell r="B1270">
            <v>4321</v>
          </cell>
          <cell r="C1270" t="str">
            <v>Булгарконсерв</v>
          </cell>
        </row>
        <row r="1271">
          <cell r="B1271">
            <v>515</v>
          </cell>
          <cell r="C1271" t="str">
            <v>Веритас</v>
          </cell>
        </row>
        <row r="1272">
          <cell r="B1272">
            <v>7296</v>
          </cell>
          <cell r="C1272" t="str">
            <v>ТД РК</v>
          </cell>
        </row>
      </sheetData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  <pageSetUpPr fitToPage="1"/>
  </sheetPr>
  <dimension ref="A1:CZ160"/>
  <sheetViews>
    <sheetView tabSelected="1" topLeftCell="B1" zoomScale="85" zoomScaleNormal="85" workbookViewId="0">
      <pane xSplit="5" ySplit="8" topLeftCell="G9" activePane="bottomRight" state="frozen"/>
      <selection activeCell="B1" sqref="B1"/>
      <selection pane="topRight" activeCell="G1" sqref="G1"/>
      <selection pane="bottomLeft" activeCell="B9" sqref="B9"/>
      <selection pane="bottomRight" activeCell="I18" sqref="I18"/>
    </sheetView>
  </sheetViews>
  <sheetFormatPr defaultRowHeight="14.4"/>
  <cols>
    <col min="1" max="1" width="8.44140625" hidden="1" customWidth="1"/>
    <col min="2" max="2" width="11.88671875" style="10" customWidth="1"/>
    <col min="3" max="3" width="7.88671875" style="10" customWidth="1"/>
    <col min="4" max="4" width="7" style="10" customWidth="1"/>
    <col min="5" max="5" width="6.6640625" style="10" customWidth="1"/>
    <col min="6" max="6" width="7" style="10" customWidth="1"/>
    <col min="7" max="7" width="9.6640625" style="9" customWidth="1"/>
    <col min="8" max="8" width="9.6640625" style="12" customWidth="1"/>
    <col min="9" max="9" width="25.6640625" style="10" customWidth="1"/>
    <col min="10" max="10" width="10.33203125" style="10" customWidth="1"/>
    <col min="11" max="11" width="5.44140625" style="10" customWidth="1"/>
    <col min="12" max="12" width="9.6640625" style="10" customWidth="1"/>
    <col min="13" max="15" width="7.6640625" style="10" customWidth="1"/>
    <col min="16" max="16" width="9.88671875" style="10" customWidth="1"/>
    <col min="17" max="17" width="26.44140625" style="7" customWidth="1"/>
    <col min="18" max="18" width="9.6640625" style="9" customWidth="1"/>
    <col min="19" max="19" width="9.6640625" style="1" customWidth="1"/>
    <col min="20" max="20" width="25.6640625" customWidth="1"/>
    <col min="21" max="21" width="10.5546875" customWidth="1"/>
    <col min="22" max="22" width="8.6640625" customWidth="1"/>
    <col min="23" max="23" width="9.6640625" customWidth="1"/>
    <col min="24" max="26" width="7.6640625" customWidth="1"/>
    <col min="27" max="27" width="9.88671875" customWidth="1"/>
    <col min="28" max="28" width="2.6640625" style="7" customWidth="1"/>
    <col min="29" max="29" width="9.6640625" style="9" customWidth="1"/>
    <col min="30" max="30" width="9.6640625" style="1" customWidth="1"/>
    <col min="31" max="31" width="25.6640625" customWidth="1"/>
    <col min="32" max="32" width="10.44140625" customWidth="1"/>
    <col min="33" max="33" width="8.6640625" customWidth="1"/>
    <col min="34" max="34" width="9.6640625" customWidth="1"/>
    <col min="35" max="37" width="7.6640625" customWidth="1"/>
    <col min="38" max="38" width="9.88671875" customWidth="1"/>
    <col min="39" max="39" width="2.6640625" style="7" customWidth="1"/>
    <col min="40" max="40" width="9.6640625" style="9" customWidth="1"/>
    <col min="41" max="41" width="9.6640625" style="1" customWidth="1"/>
    <col min="42" max="42" width="25.6640625" customWidth="1"/>
    <col min="43" max="43" width="10.109375" customWidth="1"/>
    <col min="44" max="44" width="8.6640625" customWidth="1"/>
    <col min="45" max="45" width="9.6640625" customWidth="1"/>
    <col min="46" max="48" width="7.6640625" customWidth="1"/>
    <col min="49" max="49" width="9.88671875" customWidth="1"/>
    <col min="50" max="50" width="2.6640625" style="7" customWidth="1"/>
    <col min="51" max="51" width="9.6640625" style="9" customWidth="1"/>
    <col min="52" max="52" width="9.6640625" style="1" customWidth="1"/>
    <col min="53" max="53" width="25.6640625" customWidth="1"/>
    <col min="54" max="54" width="10.88671875" customWidth="1"/>
    <col min="55" max="55" width="8.6640625" customWidth="1"/>
    <col min="56" max="56" width="9.6640625" customWidth="1"/>
    <col min="57" max="59" width="7.6640625" customWidth="1"/>
    <col min="60" max="60" width="9.88671875" customWidth="1"/>
    <col min="61" max="61" width="2.6640625" style="7" customWidth="1"/>
    <col min="62" max="62" width="9.6640625" style="9" customWidth="1"/>
    <col min="63" max="63" width="9.6640625" style="1" customWidth="1"/>
    <col min="64" max="64" width="25.6640625" customWidth="1"/>
    <col min="65" max="65" width="10.109375" customWidth="1"/>
    <col min="66" max="66" width="8.6640625" customWidth="1"/>
    <col min="67" max="67" width="9.6640625" customWidth="1"/>
    <col min="68" max="70" width="7.6640625" customWidth="1"/>
    <col min="71" max="71" width="9.88671875" customWidth="1"/>
    <col min="72" max="72" width="2.6640625" style="7" customWidth="1"/>
    <col min="73" max="73" width="9.6640625" style="9" customWidth="1"/>
    <col min="74" max="74" width="9.6640625" style="1" customWidth="1"/>
    <col min="75" max="75" width="25.6640625" customWidth="1"/>
    <col min="76" max="76" width="10.6640625" customWidth="1"/>
    <col min="77" max="77" width="8.6640625" customWidth="1"/>
    <col min="78" max="78" width="9.6640625" customWidth="1"/>
    <col min="79" max="81" width="7.6640625" customWidth="1"/>
    <col min="83" max="83" width="2.6640625" style="7" customWidth="1"/>
    <col min="84" max="84" width="9.6640625" style="9" customWidth="1"/>
    <col min="85" max="85" width="9.6640625" style="1" customWidth="1"/>
    <col min="86" max="86" width="25.6640625" customWidth="1"/>
    <col min="87" max="87" width="10.109375" customWidth="1"/>
    <col min="88" max="88" width="8.6640625" customWidth="1"/>
    <col min="89" max="89" width="9.6640625" customWidth="1"/>
    <col min="90" max="92" width="7.6640625" customWidth="1"/>
    <col min="94" max="94" width="2.6640625" style="7" customWidth="1"/>
    <col min="95" max="95" width="9.6640625" style="9" customWidth="1"/>
    <col min="96" max="96" width="9.6640625" style="1" customWidth="1"/>
    <col min="97" max="97" width="25.6640625" customWidth="1"/>
    <col min="98" max="98" width="10.44140625" customWidth="1"/>
    <col min="99" max="99" width="8.6640625" customWidth="1"/>
    <col min="100" max="100" width="9.6640625" customWidth="1"/>
    <col min="101" max="103" width="7.6640625" customWidth="1"/>
  </cols>
  <sheetData>
    <row r="1" spans="1:104" ht="18" customHeight="1" thickBot="1">
      <c r="B1" s="20"/>
      <c r="C1" s="21" t="s">
        <v>1210</v>
      </c>
      <c r="D1" s="22" t="s">
        <v>1211</v>
      </c>
      <c r="E1" s="266" t="s">
        <v>1304</v>
      </c>
      <c r="F1" s="267"/>
      <c r="G1" s="23"/>
      <c r="H1" s="24"/>
      <c r="I1" s="20"/>
      <c r="J1" s="20"/>
      <c r="K1" s="20"/>
      <c r="L1" s="20"/>
      <c r="M1" s="20"/>
      <c r="N1" s="20"/>
      <c r="O1" s="20"/>
      <c r="P1" s="20"/>
      <c r="Q1" s="25"/>
      <c r="R1" s="23"/>
      <c r="S1" s="24"/>
      <c r="T1" s="20"/>
      <c r="U1" s="20"/>
      <c r="V1" s="20"/>
      <c r="W1" s="20"/>
      <c r="X1" s="20"/>
      <c r="Y1" s="20"/>
      <c r="Z1" s="20"/>
      <c r="AA1" s="20"/>
      <c r="AB1" s="25"/>
      <c r="AC1" s="23"/>
      <c r="AD1" s="24"/>
      <c r="AE1" s="20"/>
      <c r="AF1" s="20"/>
      <c r="AG1" s="20"/>
      <c r="AH1" s="20"/>
      <c r="AI1" s="20"/>
      <c r="AJ1" s="20"/>
      <c r="AK1" s="20"/>
      <c r="AL1" s="20"/>
      <c r="AM1" s="25"/>
      <c r="AN1" s="23"/>
      <c r="AO1" s="24"/>
      <c r="AP1" s="20"/>
      <c r="AQ1" s="20"/>
      <c r="AR1" s="20"/>
      <c r="AS1" s="20"/>
      <c r="AT1" s="20"/>
      <c r="AU1" s="20"/>
      <c r="AV1" s="20"/>
      <c r="AW1" s="20"/>
      <c r="AX1" s="26"/>
      <c r="AY1" s="23"/>
      <c r="AZ1" s="24"/>
      <c r="BA1" s="20"/>
      <c r="BB1" s="20"/>
      <c r="BC1" s="20"/>
      <c r="BD1" s="20"/>
      <c r="BE1" s="20"/>
      <c r="BF1" s="20"/>
      <c r="BG1" s="20"/>
      <c r="BH1" s="20"/>
      <c r="BI1" s="25"/>
      <c r="BJ1" s="23"/>
      <c r="BK1" s="24"/>
      <c r="BL1" s="20"/>
      <c r="BM1" s="20"/>
      <c r="BN1" s="20"/>
      <c r="BO1" s="20"/>
      <c r="BP1" s="20"/>
      <c r="BQ1" s="20"/>
      <c r="BR1" s="20"/>
      <c r="BS1" s="20"/>
      <c r="BT1" s="25"/>
      <c r="BU1" s="23"/>
      <c r="BV1" s="24"/>
      <c r="BW1" s="20"/>
      <c r="BX1" s="20"/>
      <c r="BY1" s="20"/>
      <c r="BZ1" s="20"/>
      <c r="CA1" s="20"/>
      <c r="CB1" s="20"/>
      <c r="CC1" s="20"/>
      <c r="CD1" s="20"/>
      <c r="CE1" s="25"/>
      <c r="CF1" s="23"/>
      <c r="CG1" s="24"/>
      <c r="CH1" s="20"/>
      <c r="CI1" s="20"/>
      <c r="CJ1" s="20"/>
      <c r="CK1" s="20"/>
      <c r="CL1" s="20"/>
      <c r="CM1" s="20"/>
      <c r="CN1" s="20"/>
      <c r="CO1" s="20"/>
      <c r="CP1" s="25"/>
      <c r="CQ1" s="23"/>
      <c r="CR1" s="24"/>
      <c r="CS1" s="20"/>
      <c r="CT1" s="20"/>
      <c r="CU1" s="20"/>
      <c r="CV1" s="20"/>
      <c r="CW1" s="20"/>
      <c r="CX1" s="20"/>
      <c r="CY1" s="20"/>
      <c r="CZ1" s="20"/>
    </row>
    <row r="2" spans="1:104" s="2" customFormat="1" ht="18.75" customHeight="1" thickBot="1">
      <c r="A2" s="2" t="s">
        <v>1203</v>
      </c>
      <c r="B2" s="27" t="s">
        <v>1308</v>
      </c>
      <c r="C2" s="43">
        <f t="shared" ref="C2:D5" si="0">K3+V3+AG3+AR3+BC3+BN3+BY3+CJ3+CU3</f>
        <v>1927</v>
      </c>
      <c r="D2" s="22">
        <f t="shared" si="0"/>
        <v>3120</v>
      </c>
      <c r="E2" s="44" t="s">
        <v>1306</v>
      </c>
      <c r="F2" s="44" t="s">
        <v>1307</v>
      </c>
      <c r="G2" s="23"/>
      <c r="H2" s="97" t="s">
        <v>1300</v>
      </c>
      <c r="I2" s="98">
        <v>65</v>
      </c>
      <c r="J2" s="98" t="s">
        <v>1301</v>
      </c>
      <c r="K2" s="99" t="s">
        <v>1210</v>
      </c>
      <c r="L2" s="22" t="s">
        <v>1211</v>
      </c>
      <c r="M2" s="28"/>
      <c r="N2" s="28"/>
      <c r="O2" s="28"/>
      <c r="P2" s="28"/>
      <c r="Q2" s="29"/>
      <c r="R2" s="23"/>
      <c r="S2" s="97" t="s">
        <v>1300</v>
      </c>
      <c r="T2" s="98">
        <v>66</v>
      </c>
      <c r="U2" s="98" t="s">
        <v>1301</v>
      </c>
      <c r="V2" s="99" t="s">
        <v>1210</v>
      </c>
      <c r="W2" s="22" t="s">
        <v>1211</v>
      </c>
      <c r="X2" s="28"/>
      <c r="Y2" s="28"/>
      <c r="Z2" s="28"/>
      <c r="AA2" s="28"/>
      <c r="AB2" s="29"/>
      <c r="AC2" s="23"/>
      <c r="AD2" s="97" t="s">
        <v>1300</v>
      </c>
      <c r="AE2" s="98">
        <v>67</v>
      </c>
      <c r="AF2" s="98" t="s">
        <v>1301</v>
      </c>
      <c r="AG2" s="99" t="s">
        <v>1210</v>
      </c>
      <c r="AH2" s="22" t="s">
        <v>1211</v>
      </c>
      <c r="AI2" s="28"/>
      <c r="AJ2" s="28"/>
      <c r="AK2" s="28"/>
      <c r="AL2" s="28"/>
      <c r="AM2" s="29"/>
      <c r="AN2" s="23"/>
      <c r="AO2" s="97" t="s">
        <v>1300</v>
      </c>
      <c r="AP2" s="98" t="s">
        <v>1363</v>
      </c>
      <c r="AQ2" s="98" t="s">
        <v>1301</v>
      </c>
      <c r="AR2" s="99" t="s">
        <v>1210</v>
      </c>
      <c r="AS2" s="22" t="s">
        <v>1211</v>
      </c>
      <c r="AT2" s="28"/>
      <c r="AU2" s="28"/>
      <c r="AV2" s="28"/>
      <c r="AW2" s="28"/>
      <c r="AX2" s="30"/>
      <c r="AY2" s="23"/>
      <c r="AZ2" s="97" t="s">
        <v>1300</v>
      </c>
      <c r="BA2" s="98" t="s">
        <v>1364</v>
      </c>
      <c r="BB2" s="98" t="s">
        <v>1314</v>
      </c>
      <c r="BC2" s="99" t="s">
        <v>1210</v>
      </c>
      <c r="BD2" s="22" t="s">
        <v>1211</v>
      </c>
      <c r="BE2" s="28"/>
      <c r="BF2" s="28"/>
      <c r="BG2" s="28"/>
      <c r="BH2" s="28"/>
      <c r="BI2" s="29"/>
      <c r="BJ2" s="23"/>
      <c r="BK2" s="97" t="s">
        <v>1300</v>
      </c>
      <c r="BL2" s="98">
        <v>69</v>
      </c>
      <c r="BM2" s="98" t="s">
        <v>1314</v>
      </c>
      <c r="BN2" s="99" t="s">
        <v>1210</v>
      </c>
      <c r="BO2" s="22" t="s">
        <v>1211</v>
      </c>
      <c r="BP2" s="28"/>
      <c r="BQ2" s="28"/>
      <c r="BR2" s="28"/>
      <c r="BS2" s="28"/>
      <c r="BT2" s="29"/>
      <c r="BU2" s="23"/>
      <c r="BV2" s="97" t="s">
        <v>1300</v>
      </c>
      <c r="BW2" s="98">
        <v>70</v>
      </c>
      <c r="BX2" s="98" t="s">
        <v>1314</v>
      </c>
      <c r="BY2" s="99" t="s">
        <v>1210</v>
      </c>
      <c r="BZ2" s="22" t="s">
        <v>1211</v>
      </c>
      <c r="CA2" s="28"/>
      <c r="CB2" s="28"/>
      <c r="CC2" s="28"/>
      <c r="CD2" s="28"/>
      <c r="CE2" s="29"/>
      <c r="CF2" s="23"/>
      <c r="CG2" s="97" t="s">
        <v>1300</v>
      </c>
      <c r="CH2" s="98">
        <v>71</v>
      </c>
      <c r="CI2" s="98" t="s">
        <v>1314</v>
      </c>
      <c r="CJ2" s="99" t="s">
        <v>1210</v>
      </c>
      <c r="CK2" s="22" t="s">
        <v>1211</v>
      </c>
      <c r="CL2" s="28"/>
      <c r="CM2" s="28"/>
      <c r="CN2" s="28"/>
      <c r="CO2" s="28"/>
      <c r="CP2" s="29"/>
      <c r="CQ2" s="23"/>
      <c r="CR2" s="97" t="s">
        <v>1300</v>
      </c>
      <c r="CS2" s="98">
        <v>72</v>
      </c>
      <c r="CT2" s="98" t="s">
        <v>1314</v>
      </c>
      <c r="CU2" s="99" t="s">
        <v>1210</v>
      </c>
      <c r="CV2" s="22" t="s">
        <v>1211</v>
      </c>
      <c r="CW2" s="28"/>
      <c r="CX2" s="28"/>
      <c r="CY2" s="28"/>
      <c r="CZ2" s="28"/>
    </row>
    <row r="3" spans="1:104" ht="16.5" customHeight="1" thickBot="1">
      <c r="B3" s="27" t="s">
        <v>1208</v>
      </c>
      <c r="C3" s="21">
        <f t="shared" si="0"/>
        <v>691</v>
      </c>
      <c r="D3" s="22">
        <f t="shared" si="0"/>
        <v>473</v>
      </c>
      <c r="E3" s="208">
        <v>1840</v>
      </c>
      <c r="F3" s="208">
        <v>1840</v>
      </c>
      <c r="G3" s="23" t="s">
        <v>4</v>
      </c>
      <c r="H3" s="112" t="s">
        <v>5</v>
      </c>
      <c r="I3" s="100"/>
      <c r="J3" s="101" t="s">
        <v>1207</v>
      </c>
      <c r="K3" s="102">
        <f>SUMIF(K8:K54,"т",N8:N54)</f>
        <v>349</v>
      </c>
      <c r="L3" s="103">
        <f>SUMIF(K55:K101,"т",N55:N101)</f>
        <v>1268</v>
      </c>
      <c r="M3" s="20"/>
      <c r="N3" s="28"/>
      <c r="O3" s="20"/>
      <c r="P3" s="20"/>
      <c r="Q3" s="25"/>
      <c r="R3" s="23" t="s">
        <v>4</v>
      </c>
      <c r="S3" s="112" t="s">
        <v>5</v>
      </c>
      <c r="T3" s="100"/>
      <c r="U3" s="101" t="s">
        <v>1207</v>
      </c>
      <c r="V3" s="102">
        <f>SUMIF(V8:V54,"т",Y8:Y54)</f>
        <v>0</v>
      </c>
      <c r="W3" s="103">
        <f>SUMIF(V55:V101,"т",Y55:Y101)</f>
        <v>175</v>
      </c>
      <c r="X3" s="20"/>
      <c r="Y3" s="28"/>
      <c r="Z3" s="20"/>
      <c r="AA3" s="20"/>
      <c r="AB3" s="25"/>
      <c r="AC3" s="23" t="s">
        <v>4</v>
      </c>
      <c r="AD3" s="112" t="s">
        <v>5</v>
      </c>
      <c r="AE3" s="100"/>
      <c r="AF3" s="101" t="s">
        <v>1207</v>
      </c>
      <c r="AG3" s="102">
        <f>SUMIF(AG8:AG54,"т",AJ8:AJ54)</f>
        <v>0</v>
      </c>
      <c r="AH3" s="103">
        <f>SUMIF(AG55:AG101,"т",AJ55:AJ101)</f>
        <v>0</v>
      </c>
      <c r="AI3" s="20"/>
      <c r="AJ3" s="28"/>
      <c r="AK3" s="20"/>
      <c r="AL3" s="20"/>
      <c r="AM3" s="25"/>
      <c r="AN3" s="23" t="s">
        <v>4</v>
      </c>
      <c r="AO3" s="112" t="s">
        <v>5</v>
      </c>
      <c r="AP3" s="100"/>
      <c r="AQ3" s="101" t="s">
        <v>1207</v>
      </c>
      <c r="AR3" s="102">
        <f>SUMIF(AR8:AR54,"т",AU8:AU54)</f>
        <v>785</v>
      </c>
      <c r="AS3" s="103">
        <f>SUMIF(AR55:AR101,"т",AU55:AU101)</f>
        <v>144</v>
      </c>
      <c r="AT3" s="20"/>
      <c r="AU3" s="28"/>
      <c r="AV3" s="20"/>
      <c r="AW3" s="20"/>
      <c r="AX3" s="32"/>
      <c r="AY3" s="23" t="s">
        <v>4</v>
      </c>
      <c r="AZ3" s="112" t="s">
        <v>5</v>
      </c>
      <c r="BA3" s="100"/>
      <c r="BB3" s="101" t="s">
        <v>1207</v>
      </c>
      <c r="BC3" s="102">
        <f>SUMIF(BC8:BC54,"т",BF8:BF54)</f>
        <v>0</v>
      </c>
      <c r="BD3" s="103">
        <f>SUMIF(BC55:BC101,"т",BF55:BF101)</f>
        <v>0</v>
      </c>
      <c r="BE3" s="20"/>
      <c r="BF3" s="28"/>
      <c r="BG3" s="20"/>
      <c r="BH3" s="20"/>
      <c r="BI3" s="25"/>
      <c r="BJ3" s="23" t="s">
        <v>4</v>
      </c>
      <c r="BK3" s="112" t="s">
        <v>5</v>
      </c>
      <c r="BL3" s="100"/>
      <c r="BM3" s="101" t="s">
        <v>1207</v>
      </c>
      <c r="BN3" s="102">
        <f>SUMIF(BN8:BN54,"т",BQ8:BQ54)</f>
        <v>793</v>
      </c>
      <c r="BO3" s="103">
        <f>SUMIF(BN55:BN101,"т",BQ55:BQ101)</f>
        <v>1533</v>
      </c>
      <c r="BP3" s="20"/>
      <c r="BQ3" s="28"/>
      <c r="BR3" s="20"/>
      <c r="BS3" s="20"/>
      <c r="BT3" s="25"/>
      <c r="BU3" s="23" t="s">
        <v>4</v>
      </c>
      <c r="BV3" s="112" t="s">
        <v>5</v>
      </c>
      <c r="BW3" s="100"/>
      <c r="BX3" s="101" t="s">
        <v>1207</v>
      </c>
      <c r="BY3" s="102">
        <f>SUMIF(BY8:BY54,"т",CB8:CB54)</f>
        <v>0</v>
      </c>
      <c r="BZ3" s="103">
        <f>SUMIF(BY55:BY101,"т",CB55:CB101)</f>
        <v>0</v>
      </c>
      <c r="CA3" s="20"/>
      <c r="CB3" s="28"/>
      <c r="CC3" s="20"/>
      <c r="CD3" s="20"/>
      <c r="CE3" s="25"/>
      <c r="CF3" s="23" t="s">
        <v>4</v>
      </c>
      <c r="CG3" s="112" t="s">
        <v>5</v>
      </c>
      <c r="CH3" s="100"/>
      <c r="CI3" s="101" t="s">
        <v>1207</v>
      </c>
      <c r="CJ3" s="102">
        <f>SUMIF(CJ8:CJ54,"т",CM8:CM54)</f>
        <v>0</v>
      </c>
      <c r="CK3" s="103">
        <f>SUMIF(CJ55:CJ101,"т",CM55:CM101)</f>
        <v>0</v>
      </c>
      <c r="CL3" s="20"/>
      <c r="CM3" s="28"/>
      <c r="CN3" s="20"/>
      <c r="CO3" s="20"/>
      <c r="CP3" s="25"/>
      <c r="CQ3" s="23" t="s">
        <v>4</v>
      </c>
      <c r="CR3" s="112" t="s">
        <v>5</v>
      </c>
      <c r="CS3" s="100"/>
      <c r="CT3" s="101" t="s">
        <v>1207</v>
      </c>
      <c r="CU3" s="102">
        <f>SUMIF(CU8:CU54,"т",CX8:CX54)</f>
        <v>0</v>
      </c>
      <c r="CV3" s="103">
        <f>SUMIF(CU55:CU101,"т",CX55:CX101)</f>
        <v>0</v>
      </c>
      <c r="CW3" s="20"/>
      <c r="CX3" s="28"/>
      <c r="CY3" s="20"/>
      <c r="CZ3" s="20"/>
    </row>
    <row r="4" spans="1:104" ht="16.5" customHeight="1" thickTop="1" thickBot="1">
      <c r="A4" t="s">
        <v>1204</v>
      </c>
      <c r="B4" s="27" t="s">
        <v>1209</v>
      </c>
      <c r="C4" s="21">
        <f t="shared" si="0"/>
        <v>0</v>
      </c>
      <c r="D4" s="45">
        <f t="shared" si="0"/>
        <v>0</v>
      </c>
      <c r="E4" s="46" t="s">
        <v>1305</v>
      </c>
      <c r="F4" s="46" t="s">
        <v>1305</v>
      </c>
      <c r="G4" s="23" t="s">
        <v>4</v>
      </c>
      <c r="H4" s="112" t="s">
        <v>6</v>
      </c>
      <c r="I4" s="104"/>
      <c r="J4" s="105" t="s">
        <v>1208</v>
      </c>
      <c r="K4" s="102">
        <f>SUMIF(K8:K54,"т",O8:O54)</f>
        <v>64</v>
      </c>
      <c r="L4" s="103">
        <f>SUMIF(K55:K101,"т",O55:O101)</f>
        <v>165</v>
      </c>
      <c r="M4" s="20"/>
      <c r="N4" s="28"/>
      <c r="O4" s="20"/>
      <c r="P4" s="20"/>
      <c r="Q4" s="25"/>
      <c r="R4" s="23" t="s">
        <v>4</v>
      </c>
      <c r="S4" s="112" t="s">
        <v>6</v>
      </c>
      <c r="T4" s="104"/>
      <c r="U4" s="105" t="s">
        <v>1208</v>
      </c>
      <c r="V4" s="102">
        <f>SUMIF(V8:V54,"т",Z8:Z54)</f>
        <v>160</v>
      </c>
      <c r="W4" s="103">
        <f>SUMIF(V55:V101,"т",Z55:Z101)</f>
        <v>19</v>
      </c>
      <c r="X4" s="20"/>
      <c r="Y4" s="28"/>
      <c r="Z4" s="20"/>
      <c r="AA4" s="20"/>
      <c r="AB4" s="25"/>
      <c r="AC4" s="23" t="s">
        <v>4</v>
      </c>
      <c r="AD4" s="112" t="s">
        <v>6</v>
      </c>
      <c r="AE4" s="104"/>
      <c r="AF4" s="105" t="s">
        <v>1208</v>
      </c>
      <c r="AG4" s="102">
        <f>SUMIF(AG8:AG54,"т",AK8:AK54)</f>
        <v>0</v>
      </c>
      <c r="AH4" s="103">
        <f>SUMIF(AG55:AG101,"т",AK55:AK101)</f>
        <v>0</v>
      </c>
      <c r="AI4" s="20"/>
      <c r="AJ4" s="28"/>
      <c r="AK4" s="20"/>
      <c r="AL4" s="20"/>
      <c r="AM4" s="25"/>
      <c r="AN4" s="23" t="s">
        <v>4</v>
      </c>
      <c r="AO4" s="112" t="s">
        <v>6</v>
      </c>
      <c r="AP4" s="104"/>
      <c r="AQ4" s="105" t="s">
        <v>1208</v>
      </c>
      <c r="AR4" s="102">
        <f>SUMIF(AR8:AR54,"т",AV8:AV54)</f>
        <v>225</v>
      </c>
      <c r="AS4" s="103">
        <f>SUMIF(AR55:AR101,"т",AV55:AV101)</f>
        <v>45</v>
      </c>
      <c r="AT4" s="20"/>
      <c r="AU4" s="28"/>
      <c r="AV4" s="20"/>
      <c r="AW4" s="20"/>
      <c r="AX4" s="32"/>
      <c r="AY4" s="23" t="s">
        <v>4</v>
      </c>
      <c r="AZ4" s="112" t="s">
        <v>6</v>
      </c>
      <c r="BA4" s="104"/>
      <c r="BB4" s="105" t="s">
        <v>1208</v>
      </c>
      <c r="BC4" s="102">
        <f>SUMIF(BC8:BC54,"т",BG8:BG54)</f>
        <v>0</v>
      </c>
      <c r="BD4" s="103">
        <f>SUMIF(BC55:BC101,"т",BG55:BG101)</f>
        <v>0</v>
      </c>
      <c r="BE4" s="20"/>
      <c r="BF4" s="28"/>
      <c r="BG4" s="20"/>
      <c r="BH4" s="20"/>
      <c r="BI4" s="25"/>
      <c r="BJ4" s="23" t="s">
        <v>4</v>
      </c>
      <c r="BK4" s="112" t="s">
        <v>6</v>
      </c>
      <c r="BL4" s="104"/>
      <c r="BM4" s="105" t="s">
        <v>1208</v>
      </c>
      <c r="BN4" s="102">
        <f>SUMIF(BN8:BN54,"т",BR8:BR54)</f>
        <v>242</v>
      </c>
      <c r="BO4" s="103">
        <f>SUMIF(BN55:BN101,"т",BR55:BR101)</f>
        <v>244</v>
      </c>
      <c r="BP4" s="20"/>
      <c r="BQ4" s="28"/>
      <c r="BR4" s="20"/>
      <c r="BS4" s="20"/>
      <c r="BT4" s="25"/>
      <c r="BU4" s="23" t="s">
        <v>4</v>
      </c>
      <c r="BV4" s="112" t="s">
        <v>6</v>
      </c>
      <c r="BW4" s="104"/>
      <c r="BX4" s="105" t="s">
        <v>1208</v>
      </c>
      <c r="BY4" s="102">
        <f>SUMIF(BY8:BY54,"т",CC8:CC54)</f>
        <v>0</v>
      </c>
      <c r="BZ4" s="103">
        <f>SUMIF(BY55:BY101,"т",CC55:CC101)</f>
        <v>0</v>
      </c>
      <c r="CA4" s="20"/>
      <c r="CB4" s="28"/>
      <c r="CC4" s="20"/>
      <c r="CD4" s="20"/>
      <c r="CE4" s="25"/>
      <c r="CF4" s="23" t="s">
        <v>4</v>
      </c>
      <c r="CG4" s="112" t="s">
        <v>6</v>
      </c>
      <c r="CH4" s="104"/>
      <c r="CI4" s="105" t="s">
        <v>1208</v>
      </c>
      <c r="CJ4" s="102">
        <f>SUMIF(CJ8:CJ54,"т",CN8:CN54)</f>
        <v>0</v>
      </c>
      <c r="CK4" s="103">
        <f>SUMIF(CJ55:CJ101,"т",CN55:CN101)</f>
        <v>0</v>
      </c>
      <c r="CL4" s="20"/>
      <c r="CM4" s="28"/>
      <c r="CN4" s="20"/>
      <c r="CO4" s="20"/>
      <c r="CP4" s="25"/>
      <c r="CQ4" s="23" t="s">
        <v>4</v>
      </c>
      <c r="CR4" s="112" t="s">
        <v>6</v>
      </c>
      <c r="CS4" s="104"/>
      <c r="CT4" s="105" t="s">
        <v>1208</v>
      </c>
      <c r="CU4" s="102">
        <f>SUMIF(CU8:CU54,"т",CY8:CY54)</f>
        <v>0</v>
      </c>
      <c r="CV4" s="103">
        <f>SUMIF(CU55:CU101,"т",CY55:CY101)</f>
        <v>0</v>
      </c>
      <c r="CW4" s="20"/>
      <c r="CX4" s="28"/>
      <c r="CY4" s="20"/>
      <c r="CZ4" s="20"/>
    </row>
    <row r="5" spans="1:104" ht="27" customHeight="1" thickTop="1" thickBot="1">
      <c r="B5" s="31" t="s">
        <v>1212</v>
      </c>
      <c r="C5" s="21">
        <f t="shared" si="0"/>
        <v>691</v>
      </c>
      <c r="D5" s="22">
        <f t="shared" si="0"/>
        <v>473</v>
      </c>
      <c r="E5" s="47">
        <f>IF(E3=0,0,E3-C3-C4)</f>
        <v>1149</v>
      </c>
      <c r="F5" s="47">
        <f>IF(F3=0,0,F3-D3-D4)</f>
        <v>1367</v>
      </c>
      <c r="G5" s="56">
        <v>1.736111111111111E-3</v>
      </c>
      <c r="H5" s="112" t="s">
        <v>1315</v>
      </c>
      <c r="I5" s="104"/>
      <c r="J5" s="106" t="s">
        <v>1209</v>
      </c>
      <c r="K5" s="102">
        <f>SUMIF(K8:K54,"с",M8:M54)</f>
        <v>0</v>
      </c>
      <c r="L5" s="103">
        <f>SUMIF(K55:K101,"с",M55:M101)</f>
        <v>0</v>
      </c>
      <c r="M5" s="20"/>
      <c r="N5" s="28"/>
      <c r="O5" s="20"/>
      <c r="P5" s="20"/>
      <c r="Q5" s="25"/>
      <c r="R5" s="56">
        <v>1.736111111111111E-3</v>
      </c>
      <c r="S5" s="112" t="s">
        <v>1315</v>
      </c>
      <c r="T5" s="104"/>
      <c r="U5" s="106" t="s">
        <v>1209</v>
      </c>
      <c r="V5" s="102">
        <f>SUMIF(V8:V54,"с",X8:X54)</f>
        <v>0</v>
      </c>
      <c r="W5" s="103">
        <f>SUMIF(V55:V101,"с",X55:X101)</f>
        <v>0</v>
      </c>
      <c r="X5" s="20"/>
      <c r="Y5" s="28"/>
      <c r="Z5" s="20"/>
      <c r="AA5" s="20"/>
      <c r="AB5" s="25"/>
      <c r="AC5" s="56">
        <v>1.736111111111111E-3</v>
      </c>
      <c r="AD5" s="112" t="s">
        <v>1315</v>
      </c>
      <c r="AE5" s="104"/>
      <c r="AF5" s="106" t="s">
        <v>1209</v>
      </c>
      <c r="AG5" s="102">
        <f>SUMIF(AG8:AG54,"с",AI8:AI54)</f>
        <v>0</v>
      </c>
      <c r="AH5" s="103">
        <f>SUMIF(AG55:AG101,"с",AI55:AI101)</f>
        <v>0</v>
      </c>
      <c r="AI5" s="20"/>
      <c r="AJ5" s="28"/>
      <c r="AK5" s="20"/>
      <c r="AL5" s="20"/>
      <c r="AM5" s="25"/>
      <c r="AN5" s="56">
        <v>1.736111111111111E-3</v>
      </c>
      <c r="AO5" s="112" t="s">
        <v>1315</v>
      </c>
      <c r="AP5" s="104"/>
      <c r="AQ5" s="106" t="s">
        <v>1209</v>
      </c>
      <c r="AR5" s="102">
        <f>SUMIF(AR8:AR54,"с",AT8:AT54)</f>
        <v>0</v>
      </c>
      <c r="AS5" s="103">
        <f>SUMIF(AR55:AR101,"с",AT55:AT101)</f>
        <v>0</v>
      </c>
      <c r="AT5" s="20"/>
      <c r="AU5" s="28"/>
      <c r="AV5" s="20"/>
      <c r="AW5" s="20"/>
      <c r="AX5" s="32"/>
      <c r="AY5" s="56">
        <v>1.736111111111111E-3</v>
      </c>
      <c r="AZ5" s="112" t="s">
        <v>1315</v>
      </c>
      <c r="BA5" s="104"/>
      <c r="BB5" s="106" t="s">
        <v>1209</v>
      </c>
      <c r="BC5" s="102">
        <f>SUMIF(BC8:BC54,"с",BE8:BE54)</f>
        <v>0</v>
      </c>
      <c r="BD5" s="103">
        <f>SUMIF(BC55:BC101,"с",BE55:BE101)</f>
        <v>0</v>
      </c>
      <c r="BE5" s="20"/>
      <c r="BF5" s="28"/>
      <c r="BG5" s="20"/>
      <c r="BH5" s="20"/>
      <c r="BI5" s="25"/>
      <c r="BJ5" s="56">
        <v>1.736111111111111E-3</v>
      </c>
      <c r="BK5" s="112" t="s">
        <v>1315</v>
      </c>
      <c r="BL5" s="104"/>
      <c r="BM5" s="106" t="s">
        <v>1209</v>
      </c>
      <c r="BN5" s="102">
        <f>SUMIF(BN8:BN54,"с",BP8:BP54)</f>
        <v>0</v>
      </c>
      <c r="BO5" s="103">
        <f>SUMIF(BN55:BN101,"с",BP55:BP101)</f>
        <v>0</v>
      </c>
      <c r="BP5" s="20"/>
      <c r="BQ5" s="28"/>
      <c r="BR5" s="20"/>
      <c r="BS5" s="20"/>
      <c r="BT5" s="25"/>
      <c r="BU5" s="56">
        <v>1.736111111111111E-3</v>
      </c>
      <c r="BV5" s="112" t="s">
        <v>1315</v>
      </c>
      <c r="BW5" s="104"/>
      <c r="BX5" s="106" t="s">
        <v>1209</v>
      </c>
      <c r="BY5" s="102">
        <f>SUMIF(BY8:BY54,"с",CA8:CA54)</f>
        <v>0</v>
      </c>
      <c r="BZ5" s="103">
        <f>SUMIF(BY55:BY101,"с",CA55:CA101)</f>
        <v>0</v>
      </c>
      <c r="CA5" s="20"/>
      <c r="CB5" s="28"/>
      <c r="CC5" s="20"/>
      <c r="CD5" s="20"/>
      <c r="CE5" s="25"/>
      <c r="CF5" s="56">
        <v>1.736111111111111E-3</v>
      </c>
      <c r="CG5" s="112" t="s">
        <v>1315</v>
      </c>
      <c r="CH5" s="104"/>
      <c r="CI5" s="106" t="s">
        <v>1209</v>
      </c>
      <c r="CJ5" s="102">
        <f>SUMIF(CJ8:CJ54,"с",CL8:CL54)</f>
        <v>0</v>
      </c>
      <c r="CK5" s="103">
        <f>SUMIF(CJ55:CJ101,"с",CL55:CL101)</f>
        <v>0</v>
      </c>
      <c r="CL5" s="20"/>
      <c r="CM5" s="28"/>
      <c r="CN5" s="20"/>
      <c r="CO5" s="20"/>
      <c r="CP5" s="25"/>
      <c r="CQ5" s="56">
        <v>1.736111111111111E-3</v>
      </c>
      <c r="CR5" s="112" t="s">
        <v>1315</v>
      </c>
      <c r="CS5" s="104"/>
      <c r="CT5" s="106" t="s">
        <v>1209</v>
      </c>
      <c r="CU5" s="102">
        <f>SUMIF(CU8:CU54,"с",CW8:CW54)</f>
        <v>0</v>
      </c>
      <c r="CV5" s="103">
        <f>SUMIF(CU55:CU101,"с",CW55:CW101)</f>
        <v>0</v>
      </c>
      <c r="CW5" s="20"/>
      <c r="CX5" s="28"/>
      <c r="CY5" s="20"/>
      <c r="CZ5" s="20"/>
    </row>
    <row r="6" spans="1:104" ht="15" customHeight="1" thickBot="1">
      <c r="B6" s="268" t="s">
        <v>1295</v>
      </c>
      <c r="C6" s="269"/>
      <c r="D6" s="20"/>
      <c r="E6" s="20"/>
      <c r="F6" s="20"/>
      <c r="G6" s="23"/>
      <c r="H6" s="107"/>
      <c r="I6" s="108"/>
      <c r="J6" s="109" t="s">
        <v>1212</v>
      </c>
      <c r="K6" s="110">
        <f>K4+K5</f>
        <v>64</v>
      </c>
      <c r="L6" s="111">
        <f>L4+L5</f>
        <v>165</v>
      </c>
      <c r="M6" s="20"/>
      <c r="N6" s="20"/>
      <c r="O6" s="41"/>
      <c r="P6" s="20"/>
      <c r="Q6" s="25"/>
      <c r="R6" s="23"/>
      <c r="S6" s="107"/>
      <c r="T6" s="108"/>
      <c r="U6" s="109" t="s">
        <v>1212</v>
      </c>
      <c r="V6" s="110">
        <f>V4+V5</f>
        <v>160</v>
      </c>
      <c r="W6" s="111">
        <f>W4+W5</f>
        <v>19</v>
      </c>
      <c r="X6" s="20"/>
      <c r="Y6" s="20"/>
      <c r="Z6" s="20"/>
      <c r="AA6" s="20"/>
      <c r="AB6" s="25"/>
      <c r="AC6" s="23"/>
      <c r="AD6" s="107"/>
      <c r="AE6" s="108"/>
      <c r="AF6" s="109" t="s">
        <v>1212</v>
      </c>
      <c r="AG6" s="110">
        <f>AG4+AG5</f>
        <v>0</v>
      </c>
      <c r="AH6" s="111">
        <f>AH4+AH5</f>
        <v>0</v>
      </c>
      <c r="AI6" s="20"/>
      <c r="AJ6" s="20"/>
      <c r="AK6" s="20"/>
      <c r="AL6" s="20"/>
      <c r="AM6" s="25"/>
      <c r="AN6" s="23"/>
      <c r="AO6" s="107"/>
      <c r="AP6" s="108"/>
      <c r="AQ6" s="109" t="s">
        <v>1212</v>
      </c>
      <c r="AR6" s="110">
        <f>AR4+AR5</f>
        <v>225</v>
      </c>
      <c r="AS6" s="111">
        <f>AS4+AS5</f>
        <v>45</v>
      </c>
      <c r="AT6" s="20"/>
      <c r="AU6" s="20"/>
      <c r="AV6" s="20"/>
      <c r="AW6" s="20"/>
      <c r="AX6" s="32"/>
      <c r="AY6" s="23"/>
      <c r="AZ6" s="107"/>
      <c r="BA6" s="108"/>
      <c r="BB6" s="109" t="s">
        <v>1212</v>
      </c>
      <c r="BC6" s="110">
        <f>BC4+BC5</f>
        <v>0</v>
      </c>
      <c r="BD6" s="111">
        <f>BD4+BD5</f>
        <v>0</v>
      </c>
      <c r="BE6" s="20"/>
      <c r="BF6" s="20"/>
      <c r="BG6" s="20"/>
      <c r="BH6" s="20"/>
      <c r="BI6" s="25"/>
      <c r="BJ6" s="23"/>
      <c r="BK6" s="107"/>
      <c r="BL6" s="108"/>
      <c r="BM6" s="109" t="s">
        <v>1212</v>
      </c>
      <c r="BN6" s="110">
        <f>BN4+BN5</f>
        <v>242</v>
      </c>
      <c r="BO6" s="111">
        <f>BO4+BO5</f>
        <v>244</v>
      </c>
      <c r="BP6" s="20"/>
      <c r="BQ6" s="20"/>
      <c r="BR6" s="20"/>
      <c r="BS6" s="20"/>
      <c r="BT6" s="25"/>
      <c r="BU6" s="23"/>
      <c r="BV6" s="107"/>
      <c r="BW6" s="108"/>
      <c r="BX6" s="109" t="s">
        <v>1212</v>
      </c>
      <c r="BY6" s="110">
        <f>BY4+BY5</f>
        <v>0</v>
      </c>
      <c r="BZ6" s="111">
        <f>BZ4+BZ5</f>
        <v>0</v>
      </c>
      <c r="CA6" s="20"/>
      <c r="CB6" s="20"/>
      <c r="CC6" s="20"/>
      <c r="CD6" s="20"/>
      <c r="CE6" s="25"/>
      <c r="CF6" s="23"/>
      <c r="CG6" s="107"/>
      <c r="CH6" s="108"/>
      <c r="CI6" s="109" t="s">
        <v>1212</v>
      </c>
      <c r="CJ6" s="110">
        <f>CJ4+CJ5</f>
        <v>0</v>
      </c>
      <c r="CK6" s="111">
        <f>CK4+CK5</f>
        <v>0</v>
      </c>
      <c r="CL6" s="20"/>
      <c r="CM6" s="20"/>
      <c r="CN6" s="20"/>
      <c r="CO6" s="20"/>
      <c r="CP6" s="25"/>
      <c r="CQ6" s="23"/>
      <c r="CR6" s="107"/>
      <c r="CS6" s="108"/>
      <c r="CT6" s="109" t="s">
        <v>1212</v>
      </c>
      <c r="CU6" s="110">
        <f>CU4+CU5</f>
        <v>0</v>
      </c>
      <c r="CV6" s="111">
        <f>CV4+CV5</f>
        <v>0</v>
      </c>
      <c r="CW6" s="20"/>
      <c r="CX6" s="20"/>
      <c r="CY6" s="20"/>
      <c r="CZ6" s="20"/>
    </row>
    <row r="7" spans="1:104" s="4" customFormat="1" ht="33.75" customHeight="1" thickBot="1">
      <c r="B7" s="42" t="s">
        <v>1302</v>
      </c>
      <c r="C7" s="94" t="s">
        <v>1289</v>
      </c>
      <c r="D7" s="33"/>
      <c r="E7" s="33"/>
      <c r="F7" s="33"/>
      <c r="G7" s="48" t="s">
        <v>3</v>
      </c>
      <c r="H7" s="49" t="s">
        <v>8</v>
      </c>
      <c r="I7" s="34" t="s">
        <v>0</v>
      </c>
      <c r="J7" s="34" t="s">
        <v>1</v>
      </c>
      <c r="K7" s="34" t="s">
        <v>1206</v>
      </c>
      <c r="L7" s="34" t="s">
        <v>2</v>
      </c>
      <c r="M7" s="34" t="s">
        <v>1316</v>
      </c>
      <c r="N7" s="34" t="s">
        <v>1317</v>
      </c>
      <c r="O7" s="34" t="s">
        <v>1318</v>
      </c>
      <c r="P7" s="50" t="s">
        <v>7</v>
      </c>
      <c r="Q7" s="51"/>
      <c r="R7" s="48" t="s">
        <v>3</v>
      </c>
      <c r="S7" s="49" t="s">
        <v>8</v>
      </c>
      <c r="T7" s="34" t="s">
        <v>0</v>
      </c>
      <c r="U7" s="34" t="s">
        <v>1</v>
      </c>
      <c r="V7" s="34" t="s">
        <v>1206</v>
      </c>
      <c r="W7" s="34" t="s">
        <v>2</v>
      </c>
      <c r="X7" s="34" t="s">
        <v>1316</v>
      </c>
      <c r="Y7" s="34" t="s">
        <v>1317</v>
      </c>
      <c r="Z7" s="34" t="s">
        <v>1318</v>
      </c>
      <c r="AA7" s="34" t="s">
        <v>7</v>
      </c>
      <c r="AB7" s="51"/>
      <c r="AC7" s="48" t="s">
        <v>3</v>
      </c>
      <c r="AD7" s="49" t="s">
        <v>8</v>
      </c>
      <c r="AE7" s="34" t="s">
        <v>0</v>
      </c>
      <c r="AF7" s="34" t="s">
        <v>1</v>
      </c>
      <c r="AG7" s="34" t="s">
        <v>1206</v>
      </c>
      <c r="AH7" s="34" t="s">
        <v>2</v>
      </c>
      <c r="AI7" s="34" t="s">
        <v>1316</v>
      </c>
      <c r="AJ7" s="34" t="s">
        <v>1317</v>
      </c>
      <c r="AK7" s="34" t="s">
        <v>1318</v>
      </c>
      <c r="AL7" s="34" t="s">
        <v>7</v>
      </c>
      <c r="AM7" s="51"/>
      <c r="AN7" s="48" t="s">
        <v>3</v>
      </c>
      <c r="AO7" s="49" t="s">
        <v>8</v>
      </c>
      <c r="AP7" s="34" t="s">
        <v>0</v>
      </c>
      <c r="AQ7" s="34" t="s">
        <v>1</v>
      </c>
      <c r="AR7" s="34" t="s">
        <v>1206</v>
      </c>
      <c r="AS7" s="34" t="s">
        <v>2</v>
      </c>
      <c r="AT7" s="34" t="s">
        <v>1316</v>
      </c>
      <c r="AU7" s="34" t="s">
        <v>1317</v>
      </c>
      <c r="AV7" s="34" t="s">
        <v>1318</v>
      </c>
      <c r="AW7" s="52" t="s">
        <v>7</v>
      </c>
      <c r="AX7" s="53"/>
      <c r="AY7" s="48" t="s">
        <v>3</v>
      </c>
      <c r="AZ7" s="49" t="s">
        <v>8</v>
      </c>
      <c r="BA7" s="34" t="s">
        <v>0</v>
      </c>
      <c r="BB7" s="34" t="s">
        <v>1</v>
      </c>
      <c r="BC7" s="34" t="s">
        <v>1206</v>
      </c>
      <c r="BD7" s="34" t="s">
        <v>2</v>
      </c>
      <c r="BE7" s="34" t="s">
        <v>1316</v>
      </c>
      <c r="BF7" s="34" t="s">
        <v>1317</v>
      </c>
      <c r="BG7" s="34" t="s">
        <v>1318</v>
      </c>
      <c r="BH7" s="34" t="s">
        <v>7</v>
      </c>
      <c r="BI7" s="51"/>
      <c r="BJ7" s="48" t="s">
        <v>3</v>
      </c>
      <c r="BK7" s="49" t="s">
        <v>8</v>
      </c>
      <c r="BL7" s="34" t="s">
        <v>0</v>
      </c>
      <c r="BM7" s="34" t="s">
        <v>1</v>
      </c>
      <c r="BN7" s="34" t="s">
        <v>1206</v>
      </c>
      <c r="BO7" s="34" t="s">
        <v>2</v>
      </c>
      <c r="BP7" s="34" t="s">
        <v>1316</v>
      </c>
      <c r="BQ7" s="34" t="s">
        <v>1317</v>
      </c>
      <c r="BR7" s="34" t="s">
        <v>1318</v>
      </c>
      <c r="BS7" s="34" t="s">
        <v>7</v>
      </c>
      <c r="BT7" s="51"/>
      <c r="BU7" s="48" t="s">
        <v>3</v>
      </c>
      <c r="BV7" s="49" t="s">
        <v>8</v>
      </c>
      <c r="BW7" s="34" t="s">
        <v>0</v>
      </c>
      <c r="BX7" s="34" t="s">
        <v>1</v>
      </c>
      <c r="BY7" s="34" t="s">
        <v>1206</v>
      </c>
      <c r="BZ7" s="34" t="s">
        <v>2</v>
      </c>
      <c r="CA7" s="34" t="s">
        <v>1316</v>
      </c>
      <c r="CB7" s="34" t="s">
        <v>1317</v>
      </c>
      <c r="CC7" s="34" t="s">
        <v>1318</v>
      </c>
      <c r="CD7" s="34" t="s">
        <v>7</v>
      </c>
      <c r="CE7" s="51"/>
      <c r="CF7" s="48" t="s">
        <v>3</v>
      </c>
      <c r="CG7" s="49" t="s">
        <v>8</v>
      </c>
      <c r="CH7" s="34" t="s">
        <v>0</v>
      </c>
      <c r="CI7" s="34" t="s">
        <v>1</v>
      </c>
      <c r="CJ7" s="34" t="s">
        <v>1206</v>
      </c>
      <c r="CK7" s="34" t="s">
        <v>2</v>
      </c>
      <c r="CL7" s="34" t="s">
        <v>1316</v>
      </c>
      <c r="CM7" s="34" t="s">
        <v>1317</v>
      </c>
      <c r="CN7" s="34" t="s">
        <v>1318</v>
      </c>
      <c r="CO7" s="34" t="s">
        <v>7</v>
      </c>
      <c r="CP7" s="51"/>
      <c r="CQ7" s="48" t="s">
        <v>3</v>
      </c>
      <c r="CR7" s="49" t="s">
        <v>8</v>
      </c>
      <c r="CS7" s="34" t="s">
        <v>0</v>
      </c>
      <c r="CT7" s="34" t="s">
        <v>1</v>
      </c>
      <c r="CU7" s="34" t="s">
        <v>1206</v>
      </c>
      <c r="CV7" s="34" t="s">
        <v>2</v>
      </c>
      <c r="CW7" s="34" t="s">
        <v>1316</v>
      </c>
      <c r="CX7" s="34" t="s">
        <v>1317</v>
      </c>
      <c r="CY7" s="34" t="s">
        <v>1318</v>
      </c>
      <c r="CZ7" s="34" t="s">
        <v>7</v>
      </c>
    </row>
    <row r="8" spans="1:104" s="4" customFormat="1" ht="15" customHeight="1" thickBot="1">
      <c r="B8" s="95">
        <v>55</v>
      </c>
      <c r="C8" s="96" t="str">
        <f>IF(B8&gt;0,VLOOKUP(B8,Лист1!B:E,4,FALSE)," ")</f>
        <v>18, 20</v>
      </c>
      <c r="D8" s="11"/>
      <c r="E8" s="11"/>
      <c r="F8" s="11"/>
      <c r="G8" s="188">
        <v>0.35416666666666669</v>
      </c>
      <c r="H8" s="13">
        <v>5691</v>
      </c>
      <c r="I8" s="14" t="str">
        <f>IF(H8&gt;0,VLOOKUP(H8,Лист1!B:E,2,FALSE)," ")</f>
        <v>КОНСТАНТА ООО</v>
      </c>
      <c r="J8" s="15">
        <v>118350</v>
      </c>
      <c r="K8" s="192" t="s">
        <v>1203</v>
      </c>
      <c r="L8" s="193" t="s">
        <v>1217</v>
      </c>
      <c r="M8" s="193"/>
      <c r="N8" s="14">
        <v>100</v>
      </c>
      <c r="O8" s="18">
        <v>18</v>
      </c>
      <c r="P8" s="195">
        <f>IF(K8="т",O8,IF(K8="с",M8, IF(K8=" ","0",IF(K8=" ","0","0"))))</f>
        <v>18</v>
      </c>
      <c r="Q8" s="6" t="str">
        <f>IF(IF(H8&gt;0,VLOOKUP(H8,Лист1!B:F,5,FALSE)," ")=1," АВИЗОВЫВАТЬ ДО ОБЕДА"," ")</f>
        <v xml:space="preserve"> </v>
      </c>
      <c r="R8" s="188">
        <v>0.35416666666666669</v>
      </c>
      <c r="S8" s="189"/>
      <c r="T8" s="256" t="str">
        <f>IF(S8&gt;0,VLOOKUP(S8,[1]Лист1!B:E,2,FALSE)," ")</f>
        <v xml:space="preserve"> </v>
      </c>
      <c r="U8" s="191"/>
      <c r="V8" s="192" t="s">
        <v>1203</v>
      </c>
      <c r="W8" s="193"/>
      <c r="X8" s="193"/>
      <c r="Y8" s="190"/>
      <c r="Z8" s="194">
        <v>20</v>
      </c>
      <c r="AA8" s="195">
        <f>IF(V8="т",Z8,IF(V8="с",X8, IF(V8=" ","0",IF(V8=" ","0","0"))))</f>
        <v>20</v>
      </c>
      <c r="AB8" s="182"/>
      <c r="AC8" s="188">
        <v>0.35416666666666669</v>
      </c>
      <c r="AD8" s="189"/>
      <c r="AE8" s="190" t="str">
        <f>IF(AD8&gt;0,VLOOKUP(AD8,Лист1!B:E,2,FALSE)," ")</f>
        <v xml:space="preserve"> </v>
      </c>
      <c r="AF8" s="191"/>
      <c r="AG8" s="192"/>
      <c r="AH8" s="193"/>
      <c r="AI8" s="193"/>
      <c r="AJ8" s="190"/>
      <c r="AK8" s="194"/>
      <c r="AL8" s="195" t="str">
        <f>IF(AG8="т",AK8,IF(AG8="с",AI8, IF(AG8=" ","0",IF(AG8=" ","0","0"))))</f>
        <v>0</v>
      </c>
      <c r="AM8" s="182"/>
      <c r="AN8" s="188">
        <v>0.35416666666666669</v>
      </c>
      <c r="AO8" s="189">
        <v>4442</v>
      </c>
      <c r="AP8" s="14" t="str">
        <f>IF(AO8&gt;0,VLOOKUP(AO8,Лист1!B:E,2,FALSE)," ")</f>
        <v>ООО ОПТИМА</v>
      </c>
      <c r="AQ8" s="191">
        <v>335118</v>
      </c>
      <c r="AR8" s="192" t="s">
        <v>1203</v>
      </c>
      <c r="AS8" s="193" t="s">
        <v>1217</v>
      </c>
      <c r="AT8" s="193"/>
      <c r="AU8" s="190">
        <v>9</v>
      </c>
      <c r="AV8" s="194">
        <v>3</v>
      </c>
      <c r="AW8" s="195">
        <f>IF(AR8="т",AV8,IF(AR8="с",AT8, IF(AR8=" ","0",IF(AR8=" ","0","0"))))</f>
        <v>3</v>
      </c>
      <c r="AX8" s="185"/>
      <c r="AY8" s="188">
        <v>0.35416666666666669</v>
      </c>
      <c r="AZ8" s="189"/>
      <c r="BA8" s="190" t="str">
        <f>IF(AZ8&gt;0,VLOOKUP(AZ8,Лист1!B:E,2,FALSE)," ")</f>
        <v xml:space="preserve"> </v>
      </c>
      <c r="BB8" s="191"/>
      <c r="BC8" s="192"/>
      <c r="BD8" s="193"/>
      <c r="BE8" s="193"/>
      <c r="BF8" s="190"/>
      <c r="BG8" s="194"/>
      <c r="BH8" s="195" t="str">
        <f>IF(BC8="т",BG8,IF(BC8="с",BE8, IF(BC8=" ","0",IF(BC8=" ","0","0"))))</f>
        <v>0</v>
      </c>
      <c r="BI8" s="182"/>
      <c r="BJ8" s="188">
        <v>0.35416666666666669</v>
      </c>
      <c r="BK8" s="13">
        <v>5398</v>
      </c>
      <c r="BL8" s="14" t="str">
        <f>IF(BK8&gt;0,VLOOKUP(BK8,Лист1!B:C,2,FALSE)," ")</f>
        <v>СТАРТ ООО 2</v>
      </c>
      <c r="BM8" s="15">
        <v>334513</v>
      </c>
      <c r="BN8" s="16" t="s">
        <v>1203</v>
      </c>
      <c r="BO8" s="17" t="s">
        <v>1217</v>
      </c>
      <c r="BP8" s="17"/>
      <c r="BQ8" s="14">
        <v>52</v>
      </c>
      <c r="BR8" s="18">
        <v>3</v>
      </c>
      <c r="BS8" s="196">
        <f>IF(BN8="т",BR8,IF(BN8="с",BP8, IF(BN8=" ","0",IF(BN8=" ","0","0"))))</f>
        <v>3</v>
      </c>
      <c r="BT8" s="182"/>
      <c r="BU8" s="188">
        <v>0.35416666666666669</v>
      </c>
      <c r="BV8" s="189"/>
      <c r="BW8" s="190" t="str">
        <f>IF(BV8&gt;0,VLOOKUP(BV8,Лист1!B:C,2,FALSE)," ")</f>
        <v xml:space="preserve"> </v>
      </c>
      <c r="BX8" s="191"/>
      <c r="BY8" s="192"/>
      <c r="BZ8" s="193"/>
      <c r="CA8" s="193"/>
      <c r="CB8" s="190"/>
      <c r="CC8" s="194"/>
      <c r="CD8" s="196" t="str">
        <f>IF(BY8="т",CC8,IF(BY8="с",CA8, IF(BY8=" ","0",IF(BY8=" ","0","0"))))</f>
        <v>0</v>
      </c>
      <c r="CE8" s="182"/>
      <c r="CF8" s="188">
        <v>0.35416666666666669</v>
      </c>
      <c r="CG8" s="189"/>
      <c r="CH8" s="190" t="str">
        <f>IF(CG8&gt;0,VLOOKUP(CG8,Лист1!B:C,2,FALSE)," ")</f>
        <v xml:space="preserve"> </v>
      </c>
      <c r="CI8" s="191"/>
      <c r="CJ8" s="192"/>
      <c r="CK8" s="193"/>
      <c r="CL8" s="193"/>
      <c r="CM8" s="190"/>
      <c r="CN8" s="194"/>
      <c r="CO8" s="196" t="str">
        <f>IF(CJ8="т",CN8,IF(CJ8="с",CL8, IF(CJ8=" ","0",IF(CJ8=" ","0","0"))))</f>
        <v>0</v>
      </c>
      <c r="CP8" s="182"/>
      <c r="CQ8" s="188">
        <v>0.35416666666666669</v>
      </c>
      <c r="CR8" s="189"/>
      <c r="CS8" s="14" t="str">
        <f>IF(CR8&gt;0,VLOOKUP(CR8,Лист1!B:C,2,FALSE)," ")</f>
        <v xml:space="preserve"> </v>
      </c>
      <c r="CT8" s="15"/>
      <c r="CU8" s="16"/>
      <c r="CV8" s="17"/>
      <c r="CW8" s="17"/>
      <c r="CX8" s="14"/>
      <c r="CY8" s="18"/>
      <c r="CZ8" s="196" t="str">
        <f>IF(CU8="т",CY8,IF(CU8="с",CW8, IF(CU8=" ","0",IF(CU8=" ","0","0"))))</f>
        <v>0</v>
      </c>
    </row>
    <row r="9" spans="1:104" ht="15" customHeight="1" thickBot="1">
      <c r="G9" s="84">
        <f>IF(K8&lt;&gt;0,ROUNDUP((P8*$G$5+G8)/0.00347222222222222,0)*0.00347222222222222, " ")</f>
        <v>0.38541666666666641</v>
      </c>
      <c r="H9" s="13">
        <v>5360</v>
      </c>
      <c r="I9" s="14" t="str">
        <f>IF(H9&gt;0,VLOOKUP(H9,Лист1!B:E,2,FALSE)," ")</f>
        <v>ЛЕОТОН ТРЕЙДИНГ ООО</v>
      </c>
      <c r="J9" s="15">
        <v>118724</v>
      </c>
      <c r="K9" s="16" t="s">
        <v>1203</v>
      </c>
      <c r="L9" s="17" t="s">
        <v>1217</v>
      </c>
      <c r="M9" s="17"/>
      <c r="N9" s="14">
        <v>62</v>
      </c>
      <c r="O9" s="18">
        <v>1</v>
      </c>
      <c r="P9" s="3">
        <f>IF(K9="т",O9,IF(K9="с",M9, IF(K9=" ","0",IF(K9=" ","0","0"))))</f>
        <v>1</v>
      </c>
      <c r="Q9" s="6" t="str">
        <f>IF(IF(H9&gt;0,VLOOKUP(H9,Лист1!B:F,5,FALSE)," ")=1," АВИЗОВЫВАТЬ ДО ОБЕДА"," ")</f>
        <v xml:space="preserve"> </v>
      </c>
      <c r="R9" s="84">
        <f>IF(V8&lt;&gt;0,ROUNDUP((AA8*$G$5+R8)/0.00347222222222222,0)*0.00347222222222222, " ")</f>
        <v>0.38888888888888862</v>
      </c>
      <c r="S9" s="13"/>
      <c r="T9" s="257" t="str">
        <f>IF(S9&gt;0,VLOOKUP(S9,[1]Лист1!B:E,2,FALSE)," ")</f>
        <v xml:space="preserve"> </v>
      </c>
      <c r="U9" s="15"/>
      <c r="V9" s="192" t="s">
        <v>1203</v>
      </c>
      <c r="W9" s="17"/>
      <c r="X9" s="17"/>
      <c r="Y9" s="14"/>
      <c r="Z9" s="18"/>
      <c r="AA9" s="3">
        <f t="shared" ref="AA9:AA27" si="1">IF(V9="т",Z9,IF(V9="с",X9, IF(V9=" ","0",IF(V9=" ","0","0"))))</f>
        <v>0</v>
      </c>
      <c r="AB9" s="6"/>
      <c r="AC9" s="84" t="str">
        <f>IF(AG8&lt;&gt;0,ROUNDUP((AL8*$G$5+AC8)/0.00347222222222222,0)*0.00347222222222222, " ")</f>
        <v xml:space="preserve"> </v>
      </c>
      <c r="AD9" s="13"/>
      <c r="AE9" s="14" t="str">
        <f>IF(AD9&gt;0,VLOOKUP(AD9,Лист1!B:E,2,FALSE)," ")</f>
        <v xml:space="preserve"> </v>
      </c>
      <c r="AF9" s="15"/>
      <c r="AG9" s="16"/>
      <c r="AH9" s="17"/>
      <c r="AI9" s="17"/>
      <c r="AJ9" s="14"/>
      <c r="AK9" s="18"/>
      <c r="AL9" s="3" t="str">
        <f t="shared" ref="AL9:AL74" si="2">IF(AG9="т",AK9,IF(AG9="с",AI9, IF(AG9=" ","0",IF(AG9=" ","0","0"))))</f>
        <v>0</v>
      </c>
      <c r="AM9" s="6"/>
      <c r="AN9" s="84">
        <f>IF(AR8&lt;&gt;0,ROUNDUP((AW8*$G$5+AN8)/0.00347222222222222,0)*0.00347222222222222, " ")</f>
        <v>0.36111111111111088</v>
      </c>
      <c r="AO9" s="189">
        <v>4442</v>
      </c>
      <c r="AP9" s="14" t="str">
        <f>IF(AO9&gt;0,VLOOKUP(AO9,Лист1!B:E,2,FALSE)," ")</f>
        <v>ООО ОПТИМА</v>
      </c>
      <c r="AQ9" s="15">
        <v>335119</v>
      </c>
      <c r="AR9" s="16" t="s">
        <v>1203</v>
      </c>
      <c r="AS9" s="17" t="s">
        <v>1217</v>
      </c>
      <c r="AT9" s="17"/>
      <c r="AU9" s="14">
        <v>1</v>
      </c>
      <c r="AV9" s="18">
        <v>1</v>
      </c>
      <c r="AW9" s="3">
        <f t="shared" ref="AW9:AW74" si="3">IF(AR9="т",AV9,IF(AR9="с",AT9, IF(AR9=" ","0",IF(AR9=" ","0","0"))))</f>
        <v>1</v>
      </c>
      <c r="AX9" s="5"/>
      <c r="AY9" s="84" t="str">
        <f>IF(BC8&lt;&gt;0,ROUNDUP((BH8*$G$5+AY8)/0.00347222222222222,0)*0.00347222222222222, " ")</f>
        <v xml:space="preserve"> </v>
      </c>
      <c r="AZ9" s="13"/>
      <c r="BA9" s="14" t="str">
        <f>IF(AZ9&gt;0,VLOOKUP(AZ9,Лист1!B:E,2,FALSE)," ")</f>
        <v xml:space="preserve"> </v>
      </c>
      <c r="BB9" s="15"/>
      <c r="BC9" s="16"/>
      <c r="BD9" s="17"/>
      <c r="BE9" s="17"/>
      <c r="BF9" s="14"/>
      <c r="BG9" s="18"/>
      <c r="BH9" s="3" t="str">
        <f t="shared" ref="BH9:BH74" si="4">IF(BC9="т",BG9,IF(BC9="с",BE9, IF(BC9=" ","0",IF(BC9=" ","0","0"))))</f>
        <v>0</v>
      </c>
      <c r="BI9" s="6"/>
      <c r="BJ9" s="84">
        <f>IF(BN8&lt;&gt;0,ROUNDUP((BS8*$G$5+BJ8)/0.00347222222222222,0)*0.00347222222222222, " ")</f>
        <v>0.36111111111111088</v>
      </c>
      <c r="BK9" s="13">
        <v>5398</v>
      </c>
      <c r="BL9" s="14" t="str">
        <f>IF(BK9&gt;0,VLOOKUP(BK9,Лист1!B:C,2,FALSE)," ")</f>
        <v>СТАРТ ООО 2</v>
      </c>
      <c r="BM9" s="15">
        <v>334514</v>
      </c>
      <c r="BN9" s="16" t="s">
        <v>1203</v>
      </c>
      <c r="BO9" s="17" t="s">
        <v>1217</v>
      </c>
      <c r="BP9" s="17"/>
      <c r="BQ9" s="14">
        <v>92</v>
      </c>
      <c r="BR9" s="18">
        <v>2</v>
      </c>
      <c r="BS9" s="54">
        <f t="shared" ref="BS9:BS27" si="5">IF(BN9="т",BR9,IF(BN9="с",BP9, IF(BN9=" ","0",IF(BN9=" ","0","0"))))</f>
        <v>2</v>
      </c>
      <c r="BT9" s="6"/>
      <c r="BU9" s="84" t="str">
        <f>IF(BY8&lt;&gt;0,ROUNDUP((CD8*$G$5+BU8)/0.00347222222222222,0)*0.00347222222222222, " ")</f>
        <v xml:space="preserve"> </v>
      </c>
      <c r="BV9" s="13"/>
      <c r="BW9" s="14" t="str">
        <f>IF(BV9&gt;0,VLOOKUP(BV9,Лист1!B:C,2,FALSE)," ")</f>
        <v xml:space="preserve"> </v>
      </c>
      <c r="BX9" s="15"/>
      <c r="BY9" s="16"/>
      <c r="BZ9" s="17"/>
      <c r="CA9" s="17"/>
      <c r="CB9" s="14"/>
      <c r="CC9" s="18"/>
      <c r="CD9" s="54" t="str">
        <f t="shared" ref="CD9:CD27" si="6">IF(BY9="т",CC9,IF(BY9="с",CA9, IF(BY9=" ","0",IF(BY9=" ","0","0"))))</f>
        <v>0</v>
      </c>
      <c r="CE9" s="6"/>
      <c r="CF9" s="84" t="str">
        <f>IF(CJ8&lt;&gt;0,ROUNDUP((CO8*$G$5+CF8)/0.00347222222222222,0)*0.00347222222222222, " ")</f>
        <v xml:space="preserve"> </v>
      </c>
      <c r="CG9" s="13"/>
      <c r="CH9" s="14" t="str">
        <f>IF(CG9&gt;0,VLOOKUP(CG9,Лист1!B:C,2,FALSE)," ")</f>
        <v xml:space="preserve"> </v>
      </c>
      <c r="CI9" s="15"/>
      <c r="CJ9" s="16"/>
      <c r="CK9" s="17"/>
      <c r="CL9" s="17"/>
      <c r="CM9" s="14"/>
      <c r="CN9" s="18"/>
      <c r="CO9" s="54" t="str">
        <f t="shared" ref="CO9:CO27" si="7">IF(CJ9="т",CN9,IF(CJ9="с",CL9, IF(CJ9=" ","0",IF(CJ9=" ","0","0"))))</f>
        <v>0</v>
      </c>
      <c r="CP9" s="6"/>
      <c r="CQ9" s="84" t="str">
        <f>IF(CU8&lt;&gt;0,ROUNDUP((CZ8*$G$5+CQ8)/0.00347222222222222,0)*0.00347222222222222, " ")</f>
        <v xml:space="preserve"> </v>
      </c>
      <c r="CR9" s="13"/>
      <c r="CS9" s="14" t="str">
        <f>IF(CR9&gt;0,VLOOKUP(CR9,Лист1!B:C,2,FALSE)," ")</f>
        <v xml:space="preserve"> </v>
      </c>
      <c r="CT9" s="15"/>
      <c r="CU9" s="16"/>
      <c r="CV9" s="17"/>
      <c r="CW9" s="17"/>
      <c r="CX9" s="14"/>
      <c r="CY9" s="18"/>
      <c r="CZ9" s="54" t="str">
        <f t="shared" ref="CZ9:CZ27" si="8">IF(CU9="т",CY9,IF(CU9="с",CW9, IF(CU9=" ","0",IF(CU9=" ","0","0"))))</f>
        <v>0</v>
      </c>
    </row>
    <row r="10" spans="1:104" ht="15" customHeight="1" thickBot="1">
      <c r="A10" t="s">
        <v>1216</v>
      </c>
      <c r="B10" s="273" t="s">
        <v>1298</v>
      </c>
      <c r="C10" s="274"/>
      <c r="D10" s="274"/>
      <c r="E10" s="275"/>
      <c r="G10" s="84">
        <f t="shared" ref="G10:G27" si="9">IF(K9&lt;&gt;0,ROUNDUP((P9*$G$5+G9)/0.00347222222222222,0)*0.00347222222222222, " ")</f>
        <v>0.38888888888888862</v>
      </c>
      <c r="H10" s="13">
        <v>1441</v>
      </c>
      <c r="I10" s="14" t="str">
        <f>IF(H10&gt;0,VLOOKUP(H10,Лист1!B:E,2,FALSE)," ")</f>
        <v>НОРМАH ЛГ ООО</v>
      </c>
      <c r="J10" s="15">
        <v>119012</v>
      </c>
      <c r="K10" s="16" t="s">
        <v>1203</v>
      </c>
      <c r="L10" s="17" t="s">
        <v>1217</v>
      </c>
      <c r="M10" s="17"/>
      <c r="N10" s="14">
        <v>48</v>
      </c>
      <c r="O10" s="18">
        <v>7</v>
      </c>
      <c r="P10" s="3">
        <f t="shared" ref="P10:P74" si="10">IF(K10="т",O10,IF(K10="с",M10, IF(K10=" ","0",IF(K10=" ","0","0"))))</f>
        <v>7</v>
      </c>
      <c r="Q10" s="6" t="str">
        <f>IF(IF(H10&gt;0,VLOOKUP(H10,Лист1!B:F,5,FALSE)," ")=1," АВИЗОВЫВАТЬ ДО ОБЕДА"," ")</f>
        <v xml:space="preserve"> АВИЗОВЫВАТЬ ДО ОБЕДА</v>
      </c>
      <c r="R10" s="84">
        <f t="shared" ref="R10:R27" si="11">IF(V9&lt;&gt;0,ROUNDUP((AA9*$G$5+R9)/0.00347222222222222,0)*0.00347222222222222, " ")</f>
        <v>0.38888888888888862</v>
      </c>
      <c r="S10" s="13"/>
      <c r="T10" s="257" t="str">
        <f>IF(S10&gt;0,VLOOKUP(S10,[1]Лист1!B:E,2,FALSE)," ")</f>
        <v xml:space="preserve"> </v>
      </c>
      <c r="U10" s="15"/>
      <c r="V10" s="192" t="s">
        <v>1203</v>
      </c>
      <c r="W10" s="17"/>
      <c r="X10" s="17"/>
      <c r="Y10" s="14"/>
      <c r="Z10" s="18"/>
      <c r="AA10" s="3">
        <f t="shared" si="1"/>
        <v>0</v>
      </c>
      <c r="AB10" s="6"/>
      <c r="AC10" s="84" t="str">
        <f t="shared" ref="AC10:AC27" si="12">IF(AG9&lt;&gt;0,ROUNDUP((AL9*$G$5+AC9)/0.00347222222222222,0)*0.00347222222222222, " ")</f>
        <v xml:space="preserve"> </v>
      </c>
      <c r="AD10" s="13"/>
      <c r="AE10" s="14" t="str">
        <f>IF(AD10&gt;0,VLOOKUP(AD10,Лист1!B:E,2,FALSE)," ")</f>
        <v xml:space="preserve"> </v>
      </c>
      <c r="AF10" s="15"/>
      <c r="AG10" s="16"/>
      <c r="AH10" s="17"/>
      <c r="AI10" s="17"/>
      <c r="AJ10" s="14"/>
      <c r="AK10" s="18"/>
      <c r="AL10" s="3" t="str">
        <f t="shared" si="2"/>
        <v>0</v>
      </c>
      <c r="AM10" s="6"/>
      <c r="AN10" s="84">
        <f t="shared" ref="AN10:AN27" si="13">IF(AR9&lt;&gt;0,ROUNDUP((AW9*$G$5+AN9)/0.00347222222222222,0)*0.00347222222222222, " ")</f>
        <v>0.36458333333333309</v>
      </c>
      <c r="AO10" s="13">
        <v>6453</v>
      </c>
      <c r="AP10" s="14" t="str">
        <f>IF(AO10&gt;0,VLOOKUP(AO10,Лист1!B:E,2,FALSE)," ")</f>
        <v>ООО "Тэта+"</v>
      </c>
      <c r="AQ10" s="15">
        <v>524905</v>
      </c>
      <c r="AR10" s="16" t="s">
        <v>1203</v>
      </c>
      <c r="AS10" s="17" t="s">
        <v>1217</v>
      </c>
      <c r="AT10" s="17"/>
      <c r="AU10" s="14">
        <v>58</v>
      </c>
      <c r="AV10" s="18">
        <v>6</v>
      </c>
      <c r="AW10" s="3">
        <f t="shared" si="3"/>
        <v>6</v>
      </c>
      <c r="AX10" s="5"/>
      <c r="AY10" s="84" t="str">
        <f t="shared" ref="AY10:AY27" si="14">IF(BC9&lt;&gt;0,ROUNDUP((BH9*$G$5+AY9)/0.00347222222222222,0)*0.00347222222222222, " ")</f>
        <v xml:space="preserve"> </v>
      </c>
      <c r="AZ10" s="13"/>
      <c r="BA10" s="14" t="str">
        <f>IF(AZ10&gt;0,VLOOKUP(AZ10,Лист1!B:E,2,FALSE)," ")</f>
        <v xml:space="preserve"> </v>
      </c>
      <c r="BB10" s="15"/>
      <c r="BC10" s="16"/>
      <c r="BD10" s="17"/>
      <c r="BE10" s="17"/>
      <c r="BF10" s="14"/>
      <c r="BG10" s="18"/>
      <c r="BH10" s="3" t="str">
        <f t="shared" si="4"/>
        <v>0</v>
      </c>
      <c r="BI10" s="6"/>
      <c r="BJ10" s="84">
        <f t="shared" ref="BJ10:BJ27" si="15">IF(BN9&lt;&gt;0,ROUNDUP((BS9*$G$5+BJ9)/0.00347222222222222,0)*0.00347222222222222, " ")</f>
        <v>0.36458333333333309</v>
      </c>
      <c r="BK10" s="13">
        <v>8462</v>
      </c>
      <c r="BL10" s="14" t="str">
        <f>IF(BK10&gt;0,VLOOKUP(BK10,Лист1!B:C,2,FALSE)," ")</f>
        <v>"СИТИ"ООО</v>
      </c>
      <c r="BM10" s="15">
        <v>336193</v>
      </c>
      <c r="BN10" s="16" t="s">
        <v>1203</v>
      </c>
      <c r="BO10" s="17" t="s">
        <v>1217</v>
      </c>
      <c r="BP10" s="17"/>
      <c r="BQ10" s="14">
        <v>273</v>
      </c>
      <c r="BR10" s="18">
        <v>33</v>
      </c>
      <c r="BS10" s="54">
        <f t="shared" si="5"/>
        <v>33</v>
      </c>
      <c r="BT10" s="6"/>
      <c r="BU10" s="84" t="str">
        <f t="shared" ref="BU10:BU27" si="16">IF(BY9&lt;&gt;0,ROUNDUP((CD9*$G$5+BU9)/0.00347222222222222,0)*0.00347222222222222, " ")</f>
        <v xml:space="preserve"> </v>
      </c>
      <c r="BV10" s="13"/>
      <c r="BW10" s="14" t="str">
        <f>IF(BV10&gt;0,VLOOKUP(BV10,Лист1!B:C,2,FALSE)," ")</f>
        <v xml:space="preserve"> </v>
      </c>
      <c r="BX10" s="15"/>
      <c r="BY10" s="16"/>
      <c r="BZ10" s="17"/>
      <c r="CA10" s="17"/>
      <c r="CB10" s="14"/>
      <c r="CC10" s="18"/>
      <c r="CD10" s="54" t="str">
        <f t="shared" si="6"/>
        <v>0</v>
      </c>
      <c r="CE10" s="6"/>
      <c r="CF10" s="84" t="str">
        <f t="shared" ref="CF10:CF27" si="17">IF(CJ9&lt;&gt;0,ROUNDUP((CO9*$G$5+CF9)/0.00347222222222222,0)*0.00347222222222222, " ")</f>
        <v xml:space="preserve"> </v>
      </c>
      <c r="CG10" s="13"/>
      <c r="CH10" s="14" t="str">
        <f>IF(CG10&gt;0,VLOOKUP(CG10,Лист1!B:C,2,FALSE)," ")</f>
        <v xml:space="preserve"> </v>
      </c>
      <c r="CI10" s="15"/>
      <c r="CJ10" s="16"/>
      <c r="CK10" s="17"/>
      <c r="CL10" s="17"/>
      <c r="CM10" s="14"/>
      <c r="CN10" s="18"/>
      <c r="CO10" s="54" t="str">
        <f t="shared" si="7"/>
        <v>0</v>
      </c>
      <c r="CP10" s="6"/>
      <c r="CQ10" s="84" t="str">
        <f t="shared" ref="CQ10:CQ27" si="18">IF(CU9&lt;&gt;0,ROUNDUP((CZ9*$G$5+CQ9)/0.00347222222222222,0)*0.00347222222222222, " ")</f>
        <v xml:space="preserve"> </v>
      </c>
      <c r="CR10" s="13"/>
      <c r="CS10" s="14" t="str">
        <f>IF(CR10&gt;0,VLOOKUP(CR10,Лист1!B:C,2,FALSE)," ")</f>
        <v xml:space="preserve"> </v>
      </c>
      <c r="CT10" s="15"/>
      <c r="CU10" s="16"/>
      <c r="CV10" s="17"/>
      <c r="CW10" s="17"/>
      <c r="CX10" s="14"/>
      <c r="CY10" s="18"/>
      <c r="CZ10" s="54" t="str">
        <f t="shared" si="8"/>
        <v>0</v>
      </c>
    </row>
    <row r="11" spans="1:104" ht="15" customHeight="1" thickBot="1">
      <c r="A11" t="s">
        <v>1213</v>
      </c>
      <c r="B11" s="276"/>
      <c r="C11" s="277"/>
      <c r="D11" s="277"/>
      <c r="E11" s="278"/>
      <c r="G11" s="84">
        <f t="shared" si="9"/>
        <v>0.40277777777777751</v>
      </c>
      <c r="H11" s="13">
        <v>6201</v>
      </c>
      <c r="I11" s="14" t="str">
        <f>IF(H11&gt;0,VLOOKUP(H11,Лист1!B:E,2,FALSE)," ")</f>
        <v>ТЕНФОЛД ООО</v>
      </c>
      <c r="J11" s="15">
        <v>119060</v>
      </c>
      <c r="K11" s="16" t="s">
        <v>1203</v>
      </c>
      <c r="L11" s="17" t="s">
        <v>1217</v>
      </c>
      <c r="M11" s="17"/>
      <c r="N11" s="14">
        <v>98</v>
      </c>
      <c r="O11" s="18">
        <v>22</v>
      </c>
      <c r="P11" s="57">
        <f>IF(K11="т",O11,IF(K11="с",M11, IF(K11=" ","0",IF(K11=" ","0","0"))))</f>
        <v>22</v>
      </c>
      <c r="Q11" s="6" t="str">
        <f>IF(IF(H11&gt;0,VLOOKUP(H11,Лист1!B:F,5,FALSE)," ")=1," АВИЗОВЫВАТЬ ДО ОБЕДА"," ")</f>
        <v xml:space="preserve"> </v>
      </c>
      <c r="R11" s="84">
        <f t="shared" si="11"/>
        <v>0.38888888888888862</v>
      </c>
      <c r="S11" s="13"/>
      <c r="T11" s="257" t="str">
        <f>IF(S11&gt;0,VLOOKUP(S11,[1]Лист1!B:E,2,FALSE)," ")</f>
        <v xml:space="preserve"> </v>
      </c>
      <c r="U11" s="15"/>
      <c r="V11" s="192" t="s">
        <v>1203</v>
      </c>
      <c r="W11" s="17"/>
      <c r="X11" s="17"/>
      <c r="Y11" s="14"/>
      <c r="Z11" s="18"/>
      <c r="AA11" s="3">
        <f t="shared" si="1"/>
        <v>0</v>
      </c>
      <c r="AB11" s="6"/>
      <c r="AC11" s="84" t="str">
        <f t="shared" si="12"/>
        <v xml:space="preserve"> </v>
      </c>
      <c r="AD11" s="13"/>
      <c r="AE11" s="14" t="str">
        <f>IF(AD11&gt;0,VLOOKUP(AD11,Лист1!B:E,2,FALSE)," ")</f>
        <v xml:space="preserve"> </v>
      </c>
      <c r="AF11" s="15"/>
      <c r="AG11" s="16"/>
      <c r="AH11" s="17"/>
      <c r="AI11" s="17"/>
      <c r="AJ11" s="14"/>
      <c r="AK11" s="18"/>
      <c r="AL11" s="3" t="str">
        <f t="shared" si="2"/>
        <v>0</v>
      </c>
      <c r="AM11" s="6"/>
      <c r="AN11" s="84">
        <f t="shared" si="13"/>
        <v>0.37499999999999972</v>
      </c>
      <c r="AO11" s="13">
        <v>6453</v>
      </c>
      <c r="AP11" s="14" t="str">
        <f>IF(AO11&gt;0,VLOOKUP(AO11,Лист1!B:E,2,FALSE)," ")</f>
        <v>ООО "Тэта+"</v>
      </c>
      <c r="AQ11" s="15">
        <v>530185</v>
      </c>
      <c r="AR11" s="16" t="s">
        <v>1203</v>
      </c>
      <c r="AS11" s="17" t="s">
        <v>1217</v>
      </c>
      <c r="AT11" s="17"/>
      <c r="AU11" s="14">
        <v>2</v>
      </c>
      <c r="AV11" s="18">
        <v>2</v>
      </c>
      <c r="AW11" s="3">
        <f t="shared" si="3"/>
        <v>2</v>
      </c>
      <c r="AX11" s="5"/>
      <c r="AY11" s="84" t="str">
        <f t="shared" si="14"/>
        <v xml:space="preserve"> </v>
      </c>
      <c r="AZ11" s="13"/>
      <c r="BA11" s="14" t="str">
        <f>IF(AZ11&gt;0,VLOOKUP(AZ11,Лист1!B:E,2,FALSE)," ")</f>
        <v xml:space="preserve"> </v>
      </c>
      <c r="BB11" s="15"/>
      <c r="BC11" s="16"/>
      <c r="BD11" s="17"/>
      <c r="BE11" s="17"/>
      <c r="BF11" s="14"/>
      <c r="BG11" s="18"/>
      <c r="BH11" s="3" t="str">
        <f t="shared" si="4"/>
        <v>0</v>
      </c>
      <c r="BI11" s="6"/>
      <c r="BJ11" s="84">
        <f t="shared" si="15"/>
        <v>0.42361111111111083</v>
      </c>
      <c r="BK11" s="13">
        <v>7622</v>
      </c>
      <c r="BL11" s="14" t="str">
        <f>IF(BK11&gt;0,VLOOKUP(BK11,Лист1!B:C,2,FALSE)," ")</f>
        <v>"ТОРГОВЫЙ ДОМ ЕВА"ООО</v>
      </c>
      <c r="BM11" s="15">
        <v>336178</v>
      </c>
      <c r="BN11" s="16" t="s">
        <v>1203</v>
      </c>
      <c r="BO11" s="17" t="s">
        <v>1217</v>
      </c>
      <c r="BP11" s="17"/>
      <c r="BQ11" s="14">
        <v>71</v>
      </c>
      <c r="BR11" s="18">
        <v>37</v>
      </c>
      <c r="BS11" s="54">
        <f t="shared" si="5"/>
        <v>37</v>
      </c>
      <c r="BT11" s="6"/>
      <c r="BU11" s="84" t="str">
        <f t="shared" si="16"/>
        <v xml:space="preserve"> </v>
      </c>
      <c r="BV11" s="13"/>
      <c r="BW11" s="14" t="str">
        <f>IF(BV11&gt;0,VLOOKUP(BV11,Лист1!B:C,2,FALSE)," ")</f>
        <v xml:space="preserve"> </v>
      </c>
      <c r="BX11" s="15"/>
      <c r="BY11" s="16"/>
      <c r="BZ11" s="17"/>
      <c r="CA11" s="17"/>
      <c r="CB11" s="14"/>
      <c r="CC11" s="18"/>
      <c r="CD11" s="54" t="str">
        <f t="shared" si="6"/>
        <v>0</v>
      </c>
      <c r="CE11" s="6"/>
      <c r="CF11" s="84" t="str">
        <f t="shared" si="17"/>
        <v xml:space="preserve"> </v>
      </c>
      <c r="CG11" s="13"/>
      <c r="CH11" s="14" t="str">
        <f>IF(CG11&gt;0,VLOOKUP(CG11,Лист1!B:C,2,FALSE)," ")</f>
        <v xml:space="preserve"> </v>
      </c>
      <c r="CI11" s="15"/>
      <c r="CJ11" s="16"/>
      <c r="CK11" s="17"/>
      <c r="CL11" s="17"/>
      <c r="CM11" s="14"/>
      <c r="CN11" s="18"/>
      <c r="CO11" s="54" t="str">
        <f t="shared" si="7"/>
        <v>0</v>
      </c>
      <c r="CP11" s="6"/>
      <c r="CQ11" s="84" t="str">
        <f t="shared" si="18"/>
        <v xml:space="preserve"> </v>
      </c>
      <c r="CR11" s="13"/>
      <c r="CS11" s="14" t="str">
        <f>IF(CR11&gt;0,VLOOKUP(CR11,Лист1!B:C,2,FALSE)," ")</f>
        <v xml:space="preserve"> </v>
      </c>
      <c r="CT11" s="15"/>
      <c r="CU11" s="16"/>
      <c r="CV11" s="17"/>
      <c r="CW11" s="17"/>
      <c r="CX11" s="14"/>
      <c r="CY11" s="18"/>
      <c r="CZ11" s="54" t="str">
        <f t="shared" si="8"/>
        <v>0</v>
      </c>
    </row>
    <row r="12" spans="1:104" ht="15" customHeight="1" thickBot="1">
      <c r="A12" t="s">
        <v>1214</v>
      </c>
      <c r="B12" s="247" t="s">
        <v>1296</v>
      </c>
      <c r="C12" s="244" t="s">
        <v>1297</v>
      </c>
      <c r="D12" s="244" t="s">
        <v>1299</v>
      </c>
      <c r="E12" s="248" t="s">
        <v>1362</v>
      </c>
      <c r="G12" s="84">
        <f t="shared" si="9"/>
        <v>0.44097222222222193</v>
      </c>
      <c r="H12" s="13">
        <v>6354</v>
      </c>
      <c r="I12" s="14" t="str">
        <f>IF(H12&gt;0,VLOOKUP(H12,Лист1!B:E,2,FALSE)," ")</f>
        <v>АВЕРС ПЛЮС ООО</v>
      </c>
      <c r="J12" s="15">
        <v>119062</v>
      </c>
      <c r="K12" s="16" t="s">
        <v>1203</v>
      </c>
      <c r="L12" s="17" t="s">
        <v>1217</v>
      </c>
      <c r="M12" s="17"/>
      <c r="N12" s="14">
        <v>14</v>
      </c>
      <c r="O12" s="18">
        <v>6</v>
      </c>
      <c r="P12" s="3">
        <f>IF(K12="т",O12,IF(K12="с",M12, IF(K12=" ","0",IF(K12=" ","0","0"))))</f>
        <v>6</v>
      </c>
      <c r="Q12" s="6" t="str">
        <f>IF(IF(H12&gt;0,VLOOKUP(H12,Лист1!B:F,5,FALSE)," ")=1," АВИЗОВЫВАТЬ ДО ОБЕДА"," ")</f>
        <v xml:space="preserve"> </v>
      </c>
      <c r="R12" s="84">
        <f t="shared" si="11"/>
        <v>0.38888888888888862</v>
      </c>
      <c r="S12" s="13"/>
      <c r="T12" s="257" t="str">
        <f>IF(S12&gt;0,VLOOKUP(S12,[1]Лист1!B:E,2,FALSE)," ")</f>
        <v xml:space="preserve"> </v>
      </c>
      <c r="U12" s="15"/>
      <c r="V12" s="192" t="s">
        <v>1203</v>
      </c>
      <c r="W12" s="17"/>
      <c r="X12" s="17"/>
      <c r="Y12" s="14"/>
      <c r="Z12" s="18"/>
      <c r="AA12" s="3">
        <f t="shared" si="1"/>
        <v>0</v>
      </c>
      <c r="AB12" s="6"/>
      <c r="AC12" s="84" t="str">
        <f t="shared" si="12"/>
        <v xml:space="preserve"> </v>
      </c>
      <c r="AD12" s="13"/>
      <c r="AE12" s="14" t="str">
        <f>IF(AD12&gt;0,VLOOKUP(AD12,Лист1!B:E,2,FALSE)," ")</f>
        <v xml:space="preserve"> </v>
      </c>
      <c r="AF12" s="15"/>
      <c r="AG12" s="16"/>
      <c r="AH12" s="17"/>
      <c r="AI12" s="17"/>
      <c r="AJ12" s="14"/>
      <c r="AK12" s="18"/>
      <c r="AL12" s="3" t="str">
        <f t="shared" si="2"/>
        <v>0</v>
      </c>
      <c r="AM12" s="6"/>
      <c r="AN12" s="84">
        <f t="shared" si="13"/>
        <v>0.37847222222222199</v>
      </c>
      <c r="AO12" s="13">
        <v>8322</v>
      </c>
      <c r="AP12" s="14" t="str">
        <f>IF(AO12&gt;0,VLOOKUP(AO12,Лист1!B:E,2,FALSE)," ")</f>
        <v>"ЭНДИ"ООО</v>
      </c>
      <c r="AQ12" s="15">
        <v>336186</v>
      </c>
      <c r="AR12" s="16" t="s">
        <v>1203</v>
      </c>
      <c r="AS12" s="17" t="s">
        <v>1217</v>
      </c>
      <c r="AT12" s="17"/>
      <c r="AU12" s="14">
        <v>3</v>
      </c>
      <c r="AV12" s="18">
        <v>2</v>
      </c>
      <c r="AW12" s="3">
        <f t="shared" si="3"/>
        <v>2</v>
      </c>
      <c r="AX12" s="5"/>
      <c r="AY12" s="84" t="str">
        <f t="shared" si="14"/>
        <v xml:space="preserve"> </v>
      </c>
      <c r="AZ12" s="13"/>
      <c r="BA12" s="14" t="str">
        <f>IF(AZ12&gt;0,VLOOKUP(AZ12,Лист1!B:E,2,FALSE)," ")</f>
        <v xml:space="preserve"> </v>
      </c>
      <c r="BB12" s="15"/>
      <c r="BC12" s="16"/>
      <c r="BD12" s="17"/>
      <c r="BE12" s="17"/>
      <c r="BF12" s="14"/>
      <c r="BG12" s="18"/>
      <c r="BH12" s="3" t="str">
        <f t="shared" si="4"/>
        <v>0</v>
      </c>
      <c r="BI12" s="6"/>
      <c r="BJ12" s="84">
        <f t="shared" si="15"/>
        <v>0.48958333333333298</v>
      </c>
      <c r="BK12" s="13">
        <v>9399</v>
      </c>
      <c r="BL12" s="14" t="e">
        <f>IF(BK12&gt;0,VLOOKUP(BK12,Лист1!B:C,2,FALSE)," ")</f>
        <v>#N/A</v>
      </c>
      <c r="BM12" s="15">
        <v>336236</v>
      </c>
      <c r="BN12" s="16" t="s">
        <v>1203</v>
      </c>
      <c r="BO12" s="17" t="s">
        <v>1217</v>
      </c>
      <c r="BP12" s="17"/>
      <c r="BQ12" s="14">
        <v>40</v>
      </c>
      <c r="BR12" s="18">
        <v>17</v>
      </c>
      <c r="BS12" s="54">
        <f t="shared" si="5"/>
        <v>17</v>
      </c>
      <c r="BT12" s="6"/>
      <c r="BU12" s="84" t="str">
        <f t="shared" si="16"/>
        <v xml:space="preserve"> </v>
      </c>
      <c r="BV12" s="13"/>
      <c r="BW12" s="14" t="str">
        <f>IF(BV12&gt;0,VLOOKUP(BV12,Лист1!B:C,2,FALSE)," ")</f>
        <v xml:space="preserve"> </v>
      </c>
      <c r="BX12" s="15"/>
      <c r="BY12" s="16"/>
      <c r="BZ12" s="17"/>
      <c r="CA12" s="17"/>
      <c r="CB12" s="14"/>
      <c r="CC12" s="18"/>
      <c r="CD12" s="54" t="str">
        <f t="shared" si="6"/>
        <v>0</v>
      </c>
      <c r="CE12" s="6"/>
      <c r="CF12" s="84" t="str">
        <f t="shared" si="17"/>
        <v xml:space="preserve"> </v>
      </c>
      <c r="CG12" s="13"/>
      <c r="CH12" s="14" t="str">
        <f>IF(CG12&gt;0,VLOOKUP(CG12,Лист1!B:C,2,FALSE)," ")</f>
        <v xml:space="preserve"> </v>
      </c>
      <c r="CI12" s="15"/>
      <c r="CJ12" s="16"/>
      <c r="CK12" s="17"/>
      <c r="CL12" s="17"/>
      <c r="CM12" s="14"/>
      <c r="CN12" s="18"/>
      <c r="CO12" s="54" t="str">
        <f>IF(CJ12="т",CN12,IF(CJ12="с",CL12, IF(CJ12=" ","0",IF(CJ12=" ","0","0"))))</f>
        <v>0</v>
      </c>
      <c r="CP12" s="6"/>
      <c r="CQ12" s="84" t="str">
        <f t="shared" si="18"/>
        <v xml:space="preserve"> </v>
      </c>
      <c r="CR12" s="13"/>
      <c r="CS12" s="14" t="str">
        <f>IF(CR12&gt;0,VLOOKUP(CR12,Лист1!B:C,2,FALSE)," ")</f>
        <v xml:space="preserve"> </v>
      </c>
      <c r="CT12" s="15"/>
      <c r="CU12" s="16"/>
      <c r="CV12" s="17"/>
      <c r="CW12" s="17"/>
      <c r="CX12" s="14"/>
      <c r="CY12" s="18"/>
      <c r="CZ12" s="54" t="str">
        <f t="shared" si="8"/>
        <v>0</v>
      </c>
    </row>
    <row r="13" spans="1:104" ht="15" customHeight="1" thickBot="1">
      <c r="A13" s="200" t="s">
        <v>1205</v>
      </c>
      <c r="B13" s="250">
        <v>17</v>
      </c>
      <c r="C13" s="35">
        <v>24</v>
      </c>
      <c r="D13" s="35">
        <v>30</v>
      </c>
      <c r="E13" s="36">
        <v>94</v>
      </c>
      <c r="G13" s="84">
        <f t="shared" si="9"/>
        <v>0.45138888888888856</v>
      </c>
      <c r="H13" s="13">
        <v>8555</v>
      </c>
      <c r="I13" s="14" t="str">
        <f>IF(H13&gt;0,VLOOKUP(H13,Лист1!B:E,2,FALSE)," ")</f>
        <v xml:space="preserve">"МЕДЖИКТЕСТ"ООО   </v>
      </c>
      <c r="J13" s="15">
        <v>119175</v>
      </c>
      <c r="K13" s="16" t="s">
        <v>1203</v>
      </c>
      <c r="L13" s="17" t="s">
        <v>1216</v>
      </c>
      <c r="M13" s="17"/>
      <c r="N13" s="14">
        <v>27</v>
      </c>
      <c r="O13" s="18">
        <v>10</v>
      </c>
      <c r="P13" s="3">
        <f t="shared" si="10"/>
        <v>10</v>
      </c>
      <c r="Q13" s="281" t="str">
        <f>IF(IF(H13&gt;0,VLOOKUP(H13,Лист1!B:F,5,FALSE)," ")=1," АВИЗОВЫВАТЬ ДО ОБЕДА"," ")</f>
        <v xml:space="preserve"> АВИЗОВЫВАТЬ ДО ОБЕДА</v>
      </c>
      <c r="R13" s="84">
        <f t="shared" si="11"/>
        <v>0.38888888888888862</v>
      </c>
      <c r="S13" s="13"/>
      <c r="T13" s="257" t="str">
        <f>IF(S13&gt;0,VLOOKUP(S13,[1]Лист1!B:E,2,FALSE)," ")</f>
        <v xml:space="preserve"> </v>
      </c>
      <c r="U13" s="15"/>
      <c r="V13" s="192" t="s">
        <v>1203</v>
      </c>
      <c r="W13" s="17"/>
      <c r="X13" s="17"/>
      <c r="Y13" s="14"/>
      <c r="Z13" s="18"/>
      <c r="AA13" s="3">
        <f t="shared" si="1"/>
        <v>0</v>
      </c>
      <c r="AB13" s="6"/>
      <c r="AC13" s="84" t="str">
        <f t="shared" si="12"/>
        <v xml:space="preserve"> </v>
      </c>
      <c r="AD13" s="13"/>
      <c r="AE13" s="14" t="str">
        <f>IF(AD13&gt;0,VLOOKUP(AD13,Лист1!B:E,2,FALSE)," ")</f>
        <v xml:space="preserve"> </v>
      </c>
      <c r="AF13" s="15"/>
      <c r="AG13" s="16"/>
      <c r="AH13" s="17"/>
      <c r="AI13" s="17"/>
      <c r="AJ13" s="14"/>
      <c r="AK13" s="18"/>
      <c r="AL13" s="3" t="str">
        <f t="shared" si="2"/>
        <v>0</v>
      </c>
      <c r="AM13" s="6"/>
      <c r="AN13" s="84">
        <f t="shared" si="13"/>
        <v>0.3819444444444442</v>
      </c>
      <c r="AO13" s="13">
        <v>8322</v>
      </c>
      <c r="AP13" s="14" t="str">
        <f>IF(AO13&gt;0,VLOOKUP(AO13,Лист1!B:E,2,FALSE)," ")</f>
        <v>"ЭНДИ"ООО</v>
      </c>
      <c r="AQ13" s="15">
        <v>336187</v>
      </c>
      <c r="AR13" s="16" t="s">
        <v>1203</v>
      </c>
      <c r="AS13" s="17" t="s">
        <v>1217</v>
      </c>
      <c r="AT13" s="17"/>
      <c r="AU13" s="14">
        <v>1</v>
      </c>
      <c r="AV13" s="18">
        <v>1</v>
      </c>
      <c r="AW13" s="3">
        <f t="shared" si="3"/>
        <v>1</v>
      </c>
      <c r="AX13" s="5"/>
      <c r="AY13" s="84" t="str">
        <f t="shared" si="14"/>
        <v xml:space="preserve"> </v>
      </c>
      <c r="AZ13" s="13"/>
      <c r="BA13" s="14" t="str">
        <f>IF(AZ13&gt;0,VLOOKUP(AZ13,Лист1!B:E,2,FALSE)," ")</f>
        <v xml:space="preserve"> </v>
      </c>
      <c r="BB13" s="15"/>
      <c r="BC13" s="16"/>
      <c r="BD13" s="17"/>
      <c r="BE13" s="17"/>
      <c r="BF13" s="14"/>
      <c r="BG13" s="18"/>
      <c r="BH13" s="3" t="str">
        <f t="shared" si="4"/>
        <v>0</v>
      </c>
      <c r="BI13" s="6"/>
      <c r="BJ13" s="84">
        <f t="shared" si="15"/>
        <v>0.52083333333333293</v>
      </c>
      <c r="BK13" s="13"/>
      <c r="BL13" s="14" t="str">
        <f>IF(BK13&gt;0,VLOOKUP(BK13,Лист1!B:C,2,FALSE)," ")</f>
        <v xml:space="preserve"> </v>
      </c>
      <c r="BM13" s="15"/>
      <c r="BN13" s="16"/>
      <c r="BO13" s="17"/>
      <c r="BP13" s="17"/>
      <c r="BQ13" s="14"/>
      <c r="BR13" s="18"/>
      <c r="BS13" s="54" t="str">
        <f t="shared" si="5"/>
        <v>0</v>
      </c>
      <c r="BT13" s="6"/>
      <c r="BU13" s="84" t="str">
        <f t="shared" si="16"/>
        <v xml:space="preserve"> </v>
      </c>
      <c r="BV13" s="13"/>
      <c r="BW13" s="14" t="str">
        <f>IF(BV13&gt;0,VLOOKUP(BV13,Лист1!B:C,2,FALSE)," ")</f>
        <v xml:space="preserve"> </v>
      </c>
      <c r="BX13" s="15"/>
      <c r="BY13" s="16"/>
      <c r="BZ13" s="17"/>
      <c r="CA13" s="17"/>
      <c r="CB13" s="14"/>
      <c r="CC13" s="18"/>
      <c r="CD13" s="54" t="str">
        <f t="shared" si="6"/>
        <v>0</v>
      </c>
      <c r="CE13" s="6"/>
      <c r="CF13" s="84" t="str">
        <f t="shared" si="17"/>
        <v xml:space="preserve"> </v>
      </c>
      <c r="CG13" s="13"/>
      <c r="CH13" s="14" t="str">
        <f>IF(CG13&gt;0,VLOOKUP(CG13,Лист1!B:C,2,FALSE)," ")</f>
        <v xml:space="preserve"> </v>
      </c>
      <c r="CI13" s="15"/>
      <c r="CJ13" s="16"/>
      <c r="CK13" s="17"/>
      <c r="CL13" s="17"/>
      <c r="CM13" s="14"/>
      <c r="CN13" s="18"/>
      <c r="CO13" s="54" t="str">
        <f t="shared" si="7"/>
        <v>0</v>
      </c>
      <c r="CP13" s="6"/>
      <c r="CQ13" s="84" t="str">
        <f t="shared" si="18"/>
        <v xml:space="preserve"> </v>
      </c>
      <c r="CR13" s="13"/>
      <c r="CS13" s="14" t="str">
        <f>IF(CR13&gt;0,VLOOKUP(CR13,Лист1!B:C,2,FALSE)," ")</f>
        <v xml:space="preserve"> </v>
      </c>
      <c r="CT13" s="15"/>
      <c r="CU13" s="16"/>
      <c r="CV13" s="17"/>
      <c r="CW13" s="17"/>
      <c r="CX13" s="14"/>
      <c r="CY13" s="18"/>
      <c r="CZ13" s="54" t="str">
        <f t="shared" si="8"/>
        <v>0</v>
      </c>
    </row>
    <row r="14" spans="1:104" ht="15" customHeight="1" thickBot="1">
      <c r="A14" s="200" t="s">
        <v>1215</v>
      </c>
      <c r="B14" s="37">
        <v>18</v>
      </c>
      <c r="C14" s="38">
        <v>25</v>
      </c>
      <c r="D14" s="38">
        <v>31</v>
      </c>
      <c r="E14" s="39">
        <v>95</v>
      </c>
      <c r="G14" s="84">
        <f t="shared" si="9"/>
        <v>0.46874999999999967</v>
      </c>
      <c r="H14" s="13"/>
      <c r="I14" s="14" t="str">
        <f>IF(H14&gt;0,VLOOKUP(H14,Лист1!B:E,2,FALSE)," ")</f>
        <v xml:space="preserve"> </v>
      </c>
      <c r="J14" s="15"/>
      <c r="K14" s="16"/>
      <c r="L14" s="17"/>
      <c r="M14" s="17"/>
      <c r="N14" s="14"/>
      <c r="O14" s="18"/>
      <c r="P14" s="74" t="str">
        <f t="shared" si="10"/>
        <v>0</v>
      </c>
      <c r="Q14" s="6" t="str">
        <f>IF(IF(H14&gt;0,VLOOKUP(H14,Лист1!B:F,5,FALSE)," ")=1," АВИЗОВЫВАТЬ ДО ОБЕДА"," ")</f>
        <v xml:space="preserve"> </v>
      </c>
      <c r="R14" s="84">
        <f t="shared" si="11"/>
        <v>0.38888888888888862</v>
      </c>
      <c r="S14" s="13"/>
      <c r="T14" s="113" t="str">
        <f>IF(S14&gt;0,VLOOKUP(S14,Лист1!B:E,2,FALSE)," ")</f>
        <v xml:space="preserve"> </v>
      </c>
      <c r="U14" s="15"/>
      <c r="V14" s="192" t="s">
        <v>1203</v>
      </c>
      <c r="W14" s="17"/>
      <c r="X14" s="17"/>
      <c r="Y14" s="14"/>
      <c r="Z14" s="18"/>
      <c r="AA14" s="3">
        <f t="shared" si="1"/>
        <v>0</v>
      </c>
      <c r="AB14" s="6"/>
      <c r="AC14" s="84" t="str">
        <f t="shared" si="12"/>
        <v xml:space="preserve"> </v>
      </c>
      <c r="AD14" s="13"/>
      <c r="AE14" s="14" t="str">
        <f>IF(AD14&gt;0,VLOOKUP(AD14,Лист1!B:E,2,FALSE)," ")</f>
        <v xml:space="preserve"> </v>
      </c>
      <c r="AF14" s="15"/>
      <c r="AG14" s="16"/>
      <c r="AH14" s="17"/>
      <c r="AI14" s="17"/>
      <c r="AJ14" s="14"/>
      <c r="AK14" s="18"/>
      <c r="AL14" s="3" t="str">
        <f t="shared" si="2"/>
        <v>0</v>
      </c>
      <c r="AM14" s="6"/>
      <c r="AN14" s="84">
        <f t="shared" si="13"/>
        <v>0.38541666666666641</v>
      </c>
      <c r="AO14" s="13">
        <v>8322</v>
      </c>
      <c r="AP14" s="14" t="str">
        <f>IF(AO14&gt;0,VLOOKUP(AO14,Лист1!B:E,2,FALSE)," ")</f>
        <v>"ЭНДИ"ООО</v>
      </c>
      <c r="AQ14" s="15">
        <v>336188</v>
      </c>
      <c r="AR14" s="16" t="s">
        <v>1203</v>
      </c>
      <c r="AS14" s="17" t="s">
        <v>1217</v>
      </c>
      <c r="AT14" s="17"/>
      <c r="AU14" s="14">
        <v>10</v>
      </c>
      <c r="AV14" s="18">
        <v>1</v>
      </c>
      <c r="AW14" s="3">
        <f t="shared" si="3"/>
        <v>1</v>
      </c>
      <c r="AX14" s="5"/>
      <c r="AY14" s="84" t="str">
        <f t="shared" si="14"/>
        <v xml:space="preserve"> </v>
      </c>
      <c r="AZ14" s="13"/>
      <c r="BA14" s="14" t="str">
        <f>IF(AZ14&gt;0,VLOOKUP(AZ14,Лист1!B:E,2,FALSE)," ")</f>
        <v xml:space="preserve"> </v>
      </c>
      <c r="BB14" s="15"/>
      <c r="BC14" s="16"/>
      <c r="BD14" s="17"/>
      <c r="BE14" s="17"/>
      <c r="BF14" s="14"/>
      <c r="BG14" s="18"/>
      <c r="BH14" s="3" t="str">
        <f t="shared" si="4"/>
        <v>0</v>
      </c>
      <c r="BI14" s="6"/>
      <c r="BJ14" s="84" t="str">
        <f t="shared" si="15"/>
        <v xml:space="preserve"> </v>
      </c>
      <c r="BK14" s="13"/>
      <c r="BL14" s="14" t="str">
        <f>IF(BK14&gt;0,VLOOKUP(BK14,Лист1!B:C,2,FALSE)," ")</f>
        <v xml:space="preserve"> </v>
      </c>
      <c r="BM14" s="15"/>
      <c r="BN14" s="16"/>
      <c r="BO14" s="17"/>
      <c r="BP14" s="17"/>
      <c r="BQ14" s="14"/>
      <c r="BR14" s="18"/>
      <c r="BS14" s="54" t="str">
        <f t="shared" si="5"/>
        <v>0</v>
      </c>
      <c r="BT14" s="6"/>
      <c r="BU14" s="84" t="str">
        <f t="shared" si="16"/>
        <v xml:space="preserve"> </v>
      </c>
      <c r="BV14" s="13"/>
      <c r="BW14" s="14" t="str">
        <f>IF(BV14&gt;0,VLOOKUP(BV14,Лист1!B:C,2,FALSE)," ")</f>
        <v xml:space="preserve"> </v>
      </c>
      <c r="BX14" s="15"/>
      <c r="BY14" s="16"/>
      <c r="BZ14" s="17"/>
      <c r="CA14" s="17"/>
      <c r="CB14" s="14"/>
      <c r="CC14" s="18"/>
      <c r="CD14" s="54" t="str">
        <f t="shared" si="6"/>
        <v>0</v>
      </c>
      <c r="CE14" s="6"/>
      <c r="CF14" s="84" t="str">
        <f t="shared" si="17"/>
        <v xml:space="preserve"> </v>
      </c>
      <c r="CG14" s="13"/>
      <c r="CH14" s="14" t="str">
        <f>IF(CG14&gt;0,VLOOKUP(CG14,Лист1!B:C,2,FALSE)," ")</f>
        <v xml:space="preserve"> </v>
      </c>
      <c r="CI14" s="15"/>
      <c r="CJ14" s="16"/>
      <c r="CK14" s="17"/>
      <c r="CL14" s="17"/>
      <c r="CM14" s="14"/>
      <c r="CN14" s="18"/>
      <c r="CO14" s="54" t="str">
        <f t="shared" si="7"/>
        <v>0</v>
      </c>
      <c r="CP14" s="6"/>
      <c r="CQ14" s="84" t="str">
        <f t="shared" si="18"/>
        <v xml:space="preserve"> </v>
      </c>
      <c r="CR14" s="13"/>
      <c r="CS14" s="14" t="str">
        <f>IF(CR14&gt;0,VLOOKUP(CR14,Лист1!B:C,2,FALSE)," ")</f>
        <v xml:space="preserve"> </v>
      </c>
      <c r="CT14" s="15"/>
      <c r="CU14" s="16"/>
      <c r="CV14" s="17"/>
      <c r="CW14" s="17"/>
      <c r="CX14" s="14"/>
      <c r="CY14" s="18"/>
      <c r="CZ14" s="54" t="str">
        <f t="shared" si="8"/>
        <v>0</v>
      </c>
    </row>
    <row r="15" spans="1:104" ht="15" customHeight="1" thickBot="1">
      <c r="A15" s="200" t="s">
        <v>1303</v>
      </c>
      <c r="B15" s="37">
        <v>19</v>
      </c>
      <c r="C15" s="38">
        <v>26</v>
      </c>
      <c r="D15" s="38">
        <v>32</v>
      </c>
      <c r="E15" s="39"/>
      <c r="G15" s="84" t="str">
        <f t="shared" si="9"/>
        <v xml:space="preserve"> </v>
      </c>
      <c r="H15" s="13"/>
      <c r="I15" s="14" t="str">
        <f>IF(H15&gt;0,VLOOKUP(H15,Лист1!B:E,2,FALSE)," ")</f>
        <v xml:space="preserve"> </v>
      </c>
      <c r="J15" s="15"/>
      <c r="K15" s="16"/>
      <c r="L15" s="17"/>
      <c r="M15" s="17"/>
      <c r="N15" s="14"/>
      <c r="O15" s="18"/>
      <c r="P15" s="74" t="str">
        <f t="shared" si="10"/>
        <v>0</v>
      </c>
      <c r="Q15" s="6" t="str">
        <f>IF(IF(H15&gt;0,VLOOKUP(H15,Лист1!B:F,5,FALSE)," ")=1," АВИЗОВЫВАТЬ ДО ОБЕДА"," ")</f>
        <v xml:space="preserve"> </v>
      </c>
      <c r="R15" s="84">
        <f t="shared" si="11"/>
        <v>0.38888888888888862</v>
      </c>
      <c r="S15" s="13"/>
      <c r="T15" s="113" t="str">
        <f>IF(S15&gt;0,VLOOKUP(S15,Лист1!B:E,2,FALSE)," ")</f>
        <v xml:space="preserve"> </v>
      </c>
      <c r="U15" s="15"/>
      <c r="V15" s="192" t="s">
        <v>1203</v>
      </c>
      <c r="W15" s="17"/>
      <c r="X15" s="17"/>
      <c r="Y15" s="14"/>
      <c r="Z15" s="18">
        <v>20</v>
      </c>
      <c r="AA15" s="3">
        <f t="shared" si="1"/>
        <v>20</v>
      </c>
      <c r="AB15" s="6"/>
      <c r="AC15" s="84" t="str">
        <f t="shared" si="12"/>
        <v xml:space="preserve"> </v>
      </c>
      <c r="AD15" s="13"/>
      <c r="AE15" s="14" t="str">
        <f>IF(AD15&gt;0,VLOOKUP(AD15,Лист1!B:E,2,FALSE)," ")</f>
        <v xml:space="preserve"> </v>
      </c>
      <c r="AF15" s="15"/>
      <c r="AG15" s="16"/>
      <c r="AH15" s="17"/>
      <c r="AI15" s="17"/>
      <c r="AJ15" s="14"/>
      <c r="AK15" s="18"/>
      <c r="AL15" s="3" t="str">
        <f t="shared" si="2"/>
        <v>0</v>
      </c>
      <c r="AM15" s="6"/>
      <c r="AN15" s="84">
        <f t="shared" si="13"/>
        <v>0.38888888888888862</v>
      </c>
      <c r="AO15" s="13">
        <v>8322</v>
      </c>
      <c r="AP15" s="14" t="str">
        <f>IF(AO15&gt;0,VLOOKUP(AO15,Лист1!B:E,2,FALSE)," ")</f>
        <v>"ЭНДИ"ООО</v>
      </c>
      <c r="AQ15" s="15">
        <v>336192</v>
      </c>
      <c r="AR15" s="16" t="s">
        <v>1203</v>
      </c>
      <c r="AS15" s="17" t="s">
        <v>1217</v>
      </c>
      <c r="AT15" s="17"/>
      <c r="AU15" s="14">
        <v>1</v>
      </c>
      <c r="AV15" s="18">
        <v>1</v>
      </c>
      <c r="AW15" s="3">
        <f t="shared" si="3"/>
        <v>1</v>
      </c>
      <c r="AX15" s="5"/>
      <c r="AY15" s="84" t="str">
        <f t="shared" si="14"/>
        <v xml:space="preserve"> </v>
      </c>
      <c r="AZ15" s="13"/>
      <c r="BA15" s="14" t="str">
        <f>IF(AZ15&gt;0,VLOOKUP(AZ15,Лист1!B:E,2,FALSE)," ")</f>
        <v xml:space="preserve"> </v>
      </c>
      <c r="BB15" s="15"/>
      <c r="BC15" s="16"/>
      <c r="BD15" s="17"/>
      <c r="BE15" s="17"/>
      <c r="BF15" s="14"/>
      <c r="BG15" s="18"/>
      <c r="BH15" s="3" t="str">
        <f t="shared" si="4"/>
        <v>0</v>
      </c>
      <c r="BI15" s="6"/>
      <c r="BJ15" s="84" t="str">
        <f t="shared" si="15"/>
        <v xml:space="preserve"> </v>
      </c>
      <c r="BK15" s="13"/>
      <c r="BL15" s="14" t="str">
        <f>IF(BK15&gt;0,VLOOKUP(BK15,Лист1!B:C,2,FALSE)," ")</f>
        <v xml:space="preserve"> </v>
      </c>
      <c r="BM15" s="15"/>
      <c r="BN15" s="16"/>
      <c r="BO15" s="17"/>
      <c r="BP15" s="17"/>
      <c r="BQ15" s="14"/>
      <c r="BR15" s="18"/>
      <c r="BS15" s="54" t="str">
        <f t="shared" si="5"/>
        <v>0</v>
      </c>
      <c r="BT15" s="6"/>
      <c r="BU15" s="84" t="str">
        <f t="shared" si="16"/>
        <v xml:space="preserve"> </v>
      </c>
      <c r="BV15" s="13"/>
      <c r="BW15" s="14" t="str">
        <f>IF(BV15&gt;0,VLOOKUP(BV15,Лист1!B:C,2,FALSE)," ")</f>
        <v xml:space="preserve"> </v>
      </c>
      <c r="BX15" s="15"/>
      <c r="BY15" s="16"/>
      <c r="BZ15" s="17"/>
      <c r="CA15" s="17"/>
      <c r="CB15" s="14"/>
      <c r="CC15" s="18"/>
      <c r="CD15" s="54" t="str">
        <f t="shared" si="6"/>
        <v>0</v>
      </c>
      <c r="CE15" s="6"/>
      <c r="CF15" s="84" t="str">
        <f t="shared" si="17"/>
        <v xml:space="preserve"> </v>
      </c>
      <c r="CG15" s="13"/>
      <c r="CH15" s="14" t="str">
        <f>IF(CG15&gt;0,VLOOKUP(CG15,Лист1!B:C,2,FALSE)," ")</f>
        <v xml:space="preserve"> </v>
      </c>
      <c r="CI15" s="15"/>
      <c r="CJ15" s="16"/>
      <c r="CK15" s="17"/>
      <c r="CL15" s="17"/>
      <c r="CM15" s="14"/>
      <c r="CN15" s="18"/>
      <c r="CO15" s="54" t="str">
        <f t="shared" si="7"/>
        <v>0</v>
      </c>
      <c r="CP15" s="6"/>
      <c r="CQ15" s="84" t="str">
        <f t="shared" si="18"/>
        <v xml:space="preserve"> </v>
      </c>
      <c r="CR15" s="13"/>
      <c r="CS15" s="14" t="str">
        <f>IF(CR15&gt;0,VLOOKUP(CR15,Лист1!B:C,2,FALSE)," ")</f>
        <v xml:space="preserve"> </v>
      </c>
      <c r="CT15" s="15"/>
      <c r="CU15" s="16"/>
      <c r="CV15" s="17"/>
      <c r="CW15" s="17"/>
      <c r="CX15" s="14"/>
      <c r="CY15" s="18"/>
      <c r="CZ15" s="54" t="str">
        <f t="shared" si="8"/>
        <v>0</v>
      </c>
    </row>
    <row r="16" spans="1:104" ht="15" customHeight="1" thickBot="1">
      <c r="A16" s="200" t="s">
        <v>1217</v>
      </c>
      <c r="B16" s="37">
        <v>20</v>
      </c>
      <c r="C16" s="38">
        <v>27</v>
      </c>
      <c r="D16" s="249"/>
      <c r="E16" s="39"/>
      <c r="G16" s="84" t="str">
        <f t="shared" si="9"/>
        <v xml:space="preserve"> </v>
      </c>
      <c r="H16" s="13"/>
      <c r="I16" s="14" t="str">
        <f>IF(H16&gt;0,VLOOKUP(H16,Лист1!B:E,2,FALSE)," ")</f>
        <v xml:space="preserve"> </v>
      </c>
      <c r="J16" s="15"/>
      <c r="K16" s="16"/>
      <c r="L16" s="17"/>
      <c r="M16" s="17"/>
      <c r="N16" s="14"/>
      <c r="O16" s="18"/>
      <c r="P16" s="74" t="str">
        <f t="shared" si="10"/>
        <v>0</v>
      </c>
      <c r="Q16" s="6" t="str">
        <f>IF(IF(H16&gt;0,VLOOKUP(H16,Лист1!B:F,5,FALSE)," ")=1," АВИЗОВЫВАТЬ ДО ОБЕДА"," ")</f>
        <v xml:space="preserve"> </v>
      </c>
      <c r="R16" s="84">
        <f t="shared" si="11"/>
        <v>0.42361111111111083</v>
      </c>
      <c r="S16" s="13"/>
      <c r="T16" s="113" t="str">
        <f>IF(S16&gt;0,VLOOKUP(S16,Лист1!B:E,2,FALSE)," ")</f>
        <v xml:space="preserve"> </v>
      </c>
      <c r="U16" s="15"/>
      <c r="V16" s="192" t="s">
        <v>1203</v>
      </c>
      <c r="W16" s="17"/>
      <c r="X16" s="17"/>
      <c r="Y16" s="14"/>
      <c r="Z16" s="18">
        <v>20</v>
      </c>
      <c r="AA16" s="3">
        <f t="shared" si="1"/>
        <v>20</v>
      </c>
      <c r="AB16" s="6"/>
      <c r="AC16" s="84" t="str">
        <f t="shared" si="12"/>
        <v xml:space="preserve"> </v>
      </c>
      <c r="AD16" s="13"/>
      <c r="AE16" s="14" t="str">
        <f>IF(AD16&gt;0,VLOOKUP(AD16,Лист1!B:E,2,FALSE)," ")</f>
        <v xml:space="preserve"> </v>
      </c>
      <c r="AF16" s="15"/>
      <c r="AG16" s="16"/>
      <c r="AH16" s="17"/>
      <c r="AI16" s="17"/>
      <c r="AJ16" s="14"/>
      <c r="AK16" s="18"/>
      <c r="AL16" s="3" t="str">
        <f t="shared" si="2"/>
        <v>0</v>
      </c>
      <c r="AM16" s="6"/>
      <c r="AN16" s="84">
        <f t="shared" si="13"/>
        <v>0.39236111111111083</v>
      </c>
      <c r="AO16" s="13">
        <v>8322</v>
      </c>
      <c r="AP16" s="14" t="str">
        <f>IF(AO16&gt;0,VLOOKUP(AO16,Лист1!B:E,2,FALSE)," ")</f>
        <v>"ЭНДИ"ООО</v>
      </c>
      <c r="AQ16" s="15">
        <v>336202</v>
      </c>
      <c r="AR16" s="16" t="s">
        <v>1203</v>
      </c>
      <c r="AS16" s="17" t="s">
        <v>1217</v>
      </c>
      <c r="AT16" s="17"/>
      <c r="AU16" s="14">
        <v>10</v>
      </c>
      <c r="AV16" s="18">
        <v>3</v>
      </c>
      <c r="AW16" s="3">
        <f t="shared" si="3"/>
        <v>3</v>
      </c>
      <c r="AX16" s="5"/>
      <c r="AY16" s="84" t="str">
        <f t="shared" si="14"/>
        <v xml:space="preserve"> </v>
      </c>
      <c r="AZ16" s="13"/>
      <c r="BA16" s="14" t="str">
        <f>IF(AZ16&gt;0,VLOOKUP(AZ16,Лист1!B:E,2,FALSE)," ")</f>
        <v xml:space="preserve"> </v>
      </c>
      <c r="BB16" s="15"/>
      <c r="BC16" s="16"/>
      <c r="BD16" s="17"/>
      <c r="BE16" s="17"/>
      <c r="BF16" s="14"/>
      <c r="BG16" s="18"/>
      <c r="BH16" s="3" t="str">
        <f t="shared" si="4"/>
        <v>0</v>
      </c>
      <c r="BI16" s="6"/>
      <c r="BJ16" s="84" t="str">
        <f t="shared" si="15"/>
        <v xml:space="preserve"> </v>
      </c>
      <c r="BK16" s="13"/>
      <c r="BL16" s="14" t="str">
        <f>IF(BK16&gt;0,VLOOKUP(BK16,Лист1!B:C,2,FALSE)," ")</f>
        <v xml:space="preserve"> </v>
      </c>
      <c r="BM16" s="15"/>
      <c r="BN16" s="16"/>
      <c r="BO16" s="17"/>
      <c r="BP16" s="17"/>
      <c r="BQ16" s="14"/>
      <c r="BR16" s="18"/>
      <c r="BS16" s="54" t="str">
        <f t="shared" si="5"/>
        <v>0</v>
      </c>
      <c r="BT16" s="6"/>
      <c r="BU16" s="84" t="str">
        <f t="shared" si="16"/>
        <v xml:space="preserve"> </v>
      </c>
      <c r="BV16" s="13"/>
      <c r="BW16" s="14" t="str">
        <f>IF(BV16&gt;0,VLOOKUP(BV16,Лист1!B:C,2,FALSE)," ")</f>
        <v xml:space="preserve"> </v>
      </c>
      <c r="BX16" s="15"/>
      <c r="BY16" s="16"/>
      <c r="BZ16" s="17"/>
      <c r="CA16" s="17"/>
      <c r="CB16" s="14"/>
      <c r="CC16" s="18"/>
      <c r="CD16" s="54" t="str">
        <f t="shared" si="6"/>
        <v>0</v>
      </c>
      <c r="CE16" s="6"/>
      <c r="CF16" s="84" t="str">
        <f t="shared" si="17"/>
        <v xml:space="preserve"> </v>
      </c>
      <c r="CG16" s="13"/>
      <c r="CH16" s="14" t="str">
        <f>IF(CG16&gt;0,VLOOKUP(CG16,Лист1!B:C,2,FALSE)," ")</f>
        <v xml:space="preserve"> </v>
      </c>
      <c r="CI16" s="15"/>
      <c r="CJ16" s="16"/>
      <c r="CK16" s="17"/>
      <c r="CL16" s="17"/>
      <c r="CM16" s="14"/>
      <c r="CN16" s="18"/>
      <c r="CO16" s="54" t="str">
        <f t="shared" si="7"/>
        <v>0</v>
      </c>
      <c r="CP16" s="6"/>
      <c r="CQ16" s="84" t="str">
        <f t="shared" si="18"/>
        <v xml:space="preserve"> </v>
      </c>
      <c r="CR16" s="13"/>
      <c r="CS16" s="14" t="str">
        <f>IF(CR16&gt;0,VLOOKUP(CR16,Лист1!B:C,2,FALSE)," ")</f>
        <v xml:space="preserve"> </v>
      </c>
      <c r="CT16" s="15"/>
      <c r="CU16" s="16"/>
      <c r="CV16" s="17"/>
      <c r="CW16" s="17"/>
      <c r="CX16" s="14"/>
      <c r="CY16" s="18"/>
      <c r="CZ16" s="54" t="str">
        <f t="shared" si="8"/>
        <v>0</v>
      </c>
    </row>
    <row r="17" spans="1:104" ht="15" customHeight="1">
      <c r="A17" s="200" t="s">
        <v>1218</v>
      </c>
      <c r="B17" s="245"/>
      <c r="C17" s="38">
        <v>28</v>
      </c>
      <c r="D17" s="249"/>
      <c r="E17" s="39"/>
      <c r="G17" s="84" t="str">
        <f t="shared" si="9"/>
        <v xml:space="preserve"> </v>
      </c>
      <c r="H17" s="13"/>
      <c r="I17" s="14" t="str">
        <f>IF(H17&gt;0,VLOOKUP(H17,Лист1!B:E,2,FALSE)," ")</f>
        <v xml:space="preserve"> </v>
      </c>
      <c r="J17" s="15"/>
      <c r="K17" s="16"/>
      <c r="L17" s="17"/>
      <c r="M17" s="17"/>
      <c r="N17" s="14"/>
      <c r="O17" s="18"/>
      <c r="P17" s="74" t="str">
        <f t="shared" si="10"/>
        <v>0</v>
      </c>
      <c r="Q17" s="6" t="str">
        <f>IF(IF(H17&gt;0,VLOOKUP(H17,Лист1!B:F,5,FALSE)," ")=1," АВИЗОВЫВАТЬ ДО ОБЕДА"," ")</f>
        <v xml:space="preserve"> </v>
      </c>
      <c r="R17" s="84">
        <f t="shared" si="11"/>
        <v>0.45833333333333304</v>
      </c>
      <c r="S17" s="258">
        <v>251</v>
      </c>
      <c r="T17" s="113" t="str">
        <f>IF(S17&gt;0,VLOOKUP(S17,Лист1!B:E,2,FALSE)," ")</f>
        <v>КОКА-КОЛА ЭЙЧ БИ СИ ЕВРАЗИЯ ОО</v>
      </c>
      <c r="U17" s="259"/>
      <c r="V17" s="260" t="s">
        <v>1203</v>
      </c>
      <c r="W17" s="261"/>
      <c r="X17" s="261"/>
      <c r="Y17" s="262"/>
      <c r="Z17" s="263">
        <v>100</v>
      </c>
      <c r="AA17" s="3">
        <f t="shared" si="1"/>
        <v>100</v>
      </c>
      <c r="AB17" s="6"/>
      <c r="AC17" s="84" t="str">
        <f t="shared" si="12"/>
        <v xml:space="preserve"> </v>
      </c>
      <c r="AD17" s="13"/>
      <c r="AE17" s="14"/>
      <c r="AF17" s="15"/>
      <c r="AG17" s="16"/>
      <c r="AH17" s="17"/>
      <c r="AI17" s="17"/>
      <c r="AJ17" s="14"/>
      <c r="AK17" s="18"/>
      <c r="AL17" s="3" t="str">
        <f t="shared" si="2"/>
        <v>0</v>
      </c>
      <c r="AM17" s="6"/>
      <c r="AN17" s="84">
        <f t="shared" si="13"/>
        <v>0.3993055555555553</v>
      </c>
      <c r="AO17" s="13">
        <v>2600</v>
      </c>
      <c r="AP17" s="14" t="str">
        <f>IF(AO17&gt;0,VLOOKUP(AO17,Лист1!B:E,2,FALSE)," ")</f>
        <v>МИР ЗАКОЛОК ООО</v>
      </c>
      <c r="AQ17" s="15">
        <v>336315</v>
      </c>
      <c r="AR17" s="16" t="s">
        <v>1203</v>
      </c>
      <c r="AS17" s="17" t="s">
        <v>1217</v>
      </c>
      <c r="AT17" s="17"/>
      <c r="AU17" s="14">
        <v>21</v>
      </c>
      <c r="AV17" s="18">
        <v>14</v>
      </c>
      <c r="AW17" s="3">
        <f t="shared" si="3"/>
        <v>14</v>
      </c>
      <c r="AX17" s="5"/>
      <c r="AY17" s="84" t="str">
        <f t="shared" si="14"/>
        <v xml:space="preserve"> </v>
      </c>
      <c r="AZ17" s="13"/>
      <c r="BA17" s="14" t="str">
        <f>IF(AZ17&gt;0,VLOOKUP(AZ17,Лист1!B:E,2,FALSE)," ")</f>
        <v xml:space="preserve"> </v>
      </c>
      <c r="BB17" s="15"/>
      <c r="BC17" s="16"/>
      <c r="BD17" s="17"/>
      <c r="BE17" s="17"/>
      <c r="BF17" s="14"/>
      <c r="BG17" s="18"/>
      <c r="BH17" s="3" t="str">
        <f t="shared" si="4"/>
        <v>0</v>
      </c>
      <c r="BI17" s="6"/>
      <c r="BJ17" s="84" t="str">
        <f t="shared" si="15"/>
        <v xml:space="preserve"> </v>
      </c>
      <c r="BK17" s="13"/>
      <c r="BL17" s="14" t="str">
        <f>IF(BK17&gt;0,VLOOKUP(BK17,Лист1!B:C,2,FALSE)," ")</f>
        <v xml:space="preserve"> </v>
      </c>
      <c r="BM17" s="15"/>
      <c r="BN17" s="16"/>
      <c r="BO17" s="17"/>
      <c r="BP17" s="17"/>
      <c r="BQ17" s="14"/>
      <c r="BR17" s="18"/>
      <c r="BS17" s="54" t="str">
        <f t="shared" si="5"/>
        <v>0</v>
      </c>
      <c r="BT17" s="6"/>
      <c r="BU17" s="84" t="str">
        <f t="shared" si="16"/>
        <v xml:space="preserve"> </v>
      </c>
      <c r="BV17" s="13"/>
      <c r="BW17" s="14" t="str">
        <f>IF(BV17&gt;0,VLOOKUP(BV17,Лист1!B:C,2,FALSE)," ")</f>
        <v xml:space="preserve"> </v>
      </c>
      <c r="BX17" s="15"/>
      <c r="BY17" s="16"/>
      <c r="BZ17" s="17"/>
      <c r="CA17" s="17"/>
      <c r="CB17" s="14"/>
      <c r="CC17" s="18"/>
      <c r="CD17" s="54" t="str">
        <f t="shared" si="6"/>
        <v>0</v>
      </c>
      <c r="CE17" s="6"/>
      <c r="CF17" s="84" t="str">
        <f t="shared" si="17"/>
        <v xml:space="preserve"> </v>
      </c>
      <c r="CG17" s="13"/>
      <c r="CH17" s="14" t="str">
        <f>IF(CG17&gt;0,VLOOKUP(CG17,Лист1!B:C,2,FALSE)," ")</f>
        <v xml:space="preserve"> </v>
      </c>
      <c r="CI17" s="15"/>
      <c r="CJ17" s="16"/>
      <c r="CK17" s="17"/>
      <c r="CL17" s="17"/>
      <c r="CM17" s="14"/>
      <c r="CN17" s="18"/>
      <c r="CO17" s="54" t="str">
        <f t="shared" si="7"/>
        <v>0</v>
      </c>
      <c r="CP17" s="6"/>
      <c r="CQ17" s="84" t="str">
        <f t="shared" si="18"/>
        <v xml:space="preserve"> </v>
      </c>
      <c r="CR17" s="13"/>
      <c r="CS17" s="14" t="str">
        <f>IF(CR17&gt;0,VLOOKUP(CR17,Лист1!B:C,2,FALSE)," ")</f>
        <v xml:space="preserve"> </v>
      </c>
      <c r="CT17" s="15"/>
      <c r="CU17" s="16"/>
      <c r="CV17" s="17"/>
      <c r="CW17" s="17"/>
      <c r="CX17" s="14"/>
      <c r="CY17" s="18"/>
      <c r="CZ17" s="54" t="str">
        <f t="shared" si="8"/>
        <v>0</v>
      </c>
    </row>
    <row r="18" spans="1:104" ht="15" customHeight="1" thickBot="1">
      <c r="A18" s="200"/>
      <c r="B18" s="246"/>
      <c r="C18" s="40">
        <v>29</v>
      </c>
      <c r="D18" s="40"/>
      <c r="E18" s="243"/>
      <c r="G18" s="84" t="str">
        <f t="shared" si="9"/>
        <v xml:space="preserve"> </v>
      </c>
      <c r="H18" s="13"/>
      <c r="I18" s="14" t="str">
        <f>IF(H18&gt;0,VLOOKUP(H18,Лист1!B:E,2,FALSE)," ")</f>
        <v xml:space="preserve"> </v>
      </c>
      <c r="J18" s="15"/>
      <c r="K18" s="16"/>
      <c r="L18" s="17"/>
      <c r="M18" s="17"/>
      <c r="N18" s="14"/>
      <c r="O18" s="18"/>
      <c r="P18" s="74" t="str">
        <f t="shared" si="10"/>
        <v>0</v>
      </c>
      <c r="Q18" s="6" t="str">
        <f>IF(IF(H18&gt;0,VLOOKUP(H18,Лист1!B:F,5,FALSE)," ")=1," АВИЗОВЫВАТЬ ДО ОБЕДА"," ")</f>
        <v xml:space="preserve"> </v>
      </c>
      <c r="R18" s="84">
        <f t="shared" si="11"/>
        <v>0.63194444444444398</v>
      </c>
      <c r="S18" s="13"/>
      <c r="T18" s="113" t="str">
        <f>IF(S18&gt;0,VLOOKUP(S18,Лист1!B:E,2,FALSE)," ")</f>
        <v xml:space="preserve"> </v>
      </c>
      <c r="U18" s="15"/>
      <c r="V18" s="16"/>
      <c r="W18" s="17"/>
      <c r="X18" s="17"/>
      <c r="Y18" s="14"/>
      <c r="Z18" s="18"/>
      <c r="AA18" s="3" t="str">
        <f t="shared" si="1"/>
        <v>0</v>
      </c>
      <c r="AB18" s="6"/>
      <c r="AC18" s="84" t="str">
        <f t="shared" si="12"/>
        <v xml:space="preserve"> </v>
      </c>
      <c r="AD18" s="13"/>
      <c r="AE18" s="14" t="str">
        <f>IF(AD18&gt;0,VLOOKUP(AD18,Лист1!B:E,2,FALSE)," ")</f>
        <v xml:space="preserve"> </v>
      </c>
      <c r="AF18" s="15"/>
      <c r="AG18" s="16"/>
      <c r="AH18" s="17"/>
      <c r="AI18" s="17"/>
      <c r="AJ18" s="14"/>
      <c r="AK18" s="18"/>
      <c r="AL18" s="3" t="str">
        <f t="shared" si="2"/>
        <v>0</v>
      </c>
      <c r="AM18" s="6"/>
      <c r="AN18" s="84">
        <f t="shared" si="13"/>
        <v>0.42361111111111083</v>
      </c>
      <c r="AO18" s="13">
        <v>2406</v>
      </c>
      <c r="AP18" s="14" t="str">
        <f>IF(AO18&gt;0,VLOOKUP(AO18,Лист1!B:E,2,FALSE)," ")</f>
        <v>ЭЛИС ООО</v>
      </c>
      <c r="AQ18" s="15">
        <v>530250</v>
      </c>
      <c r="AR18" s="16" t="s">
        <v>1203</v>
      </c>
      <c r="AS18" s="17" t="s">
        <v>1217</v>
      </c>
      <c r="AT18" s="17"/>
      <c r="AU18" s="14">
        <v>1</v>
      </c>
      <c r="AV18" s="18">
        <v>1</v>
      </c>
      <c r="AW18" s="3">
        <f t="shared" si="3"/>
        <v>1</v>
      </c>
      <c r="AX18" s="5"/>
      <c r="AY18" s="84" t="str">
        <f t="shared" si="14"/>
        <v xml:space="preserve"> </v>
      </c>
      <c r="AZ18" s="13"/>
      <c r="BA18" s="14" t="str">
        <f>IF(AZ18&gt;0,VLOOKUP(AZ18,Лист1!B:E,2,FALSE)," ")</f>
        <v xml:space="preserve"> </v>
      </c>
      <c r="BB18" s="15"/>
      <c r="BC18" s="16"/>
      <c r="BD18" s="17"/>
      <c r="BE18" s="17"/>
      <c r="BF18" s="14"/>
      <c r="BG18" s="18"/>
      <c r="BH18" s="3" t="str">
        <f t="shared" si="4"/>
        <v>0</v>
      </c>
      <c r="BI18" s="6"/>
      <c r="BJ18" s="84" t="str">
        <f t="shared" si="15"/>
        <v xml:space="preserve"> </v>
      </c>
      <c r="BK18" s="13"/>
      <c r="BL18" s="14" t="str">
        <f>IF(BK18&gt;0,VLOOKUP(BK18,Лист1!B:C,2,FALSE)," ")</f>
        <v xml:space="preserve"> </v>
      </c>
      <c r="BM18" s="15"/>
      <c r="BN18" s="16"/>
      <c r="BO18" s="17"/>
      <c r="BP18" s="17"/>
      <c r="BQ18" s="14"/>
      <c r="BR18" s="18"/>
      <c r="BS18" s="54" t="str">
        <f t="shared" si="5"/>
        <v>0</v>
      </c>
      <c r="BT18" s="6"/>
      <c r="BU18" s="84" t="str">
        <f t="shared" si="16"/>
        <v xml:space="preserve"> </v>
      </c>
      <c r="BV18" s="13"/>
      <c r="BW18" s="14" t="str">
        <f>IF(BV18&gt;0,VLOOKUP(BV18,Лист1!B:C,2,FALSE)," ")</f>
        <v xml:space="preserve"> </v>
      </c>
      <c r="BX18" s="15"/>
      <c r="BY18" s="16"/>
      <c r="BZ18" s="17"/>
      <c r="CA18" s="17"/>
      <c r="CB18" s="14"/>
      <c r="CC18" s="18"/>
      <c r="CD18" s="54" t="str">
        <f t="shared" si="6"/>
        <v>0</v>
      </c>
      <c r="CE18" s="6"/>
      <c r="CF18" s="84" t="str">
        <f t="shared" si="17"/>
        <v xml:space="preserve"> </v>
      </c>
      <c r="CG18" s="13"/>
      <c r="CH18" s="14" t="str">
        <f>IF(CG18&gt;0,VLOOKUP(CG18,Лист1!B:C,2,FALSE)," ")</f>
        <v xml:space="preserve"> </v>
      </c>
      <c r="CI18" s="15"/>
      <c r="CJ18" s="16"/>
      <c r="CK18" s="17"/>
      <c r="CL18" s="17"/>
      <c r="CM18" s="14"/>
      <c r="CN18" s="18"/>
      <c r="CO18" s="54" t="str">
        <f t="shared" si="7"/>
        <v>0</v>
      </c>
      <c r="CP18" s="6"/>
      <c r="CQ18" s="84" t="str">
        <f t="shared" si="18"/>
        <v xml:space="preserve"> </v>
      </c>
      <c r="CR18" s="13"/>
      <c r="CS18" s="14" t="str">
        <f>IF(CR18&gt;0,VLOOKUP(CR18,Лист1!B:C,2,FALSE)," ")</f>
        <v xml:space="preserve"> </v>
      </c>
      <c r="CT18" s="15"/>
      <c r="CU18" s="16"/>
      <c r="CV18" s="17"/>
      <c r="CW18" s="17"/>
      <c r="CX18" s="14"/>
      <c r="CY18" s="18"/>
      <c r="CZ18" s="54" t="str">
        <f t="shared" si="8"/>
        <v>0</v>
      </c>
    </row>
    <row r="19" spans="1:104" ht="15" customHeight="1" thickBot="1">
      <c r="A19" s="83">
        <v>0.54166666666666663</v>
      </c>
      <c r="G19" s="84" t="str">
        <f t="shared" si="9"/>
        <v xml:space="preserve"> </v>
      </c>
      <c r="H19" s="13"/>
      <c r="I19" s="14" t="str">
        <f>IF(H19&gt;0,VLOOKUP(H19,Лист1!B:E,2,FALSE)," ")</f>
        <v xml:space="preserve"> </v>
      </c>
      <c r="J19" s="15"/>
      <c r="K19" s="16"/>
      <c r="L19" s="17"/>
      <c r="M19" s="17"/>
      <c r="N19" s="14"/>
      <c r="O19" s="18"/>
      <c r="P19" s="74" t="str">
        <f t="shared" si="10"/>
        <v>0</v>
      </c>
      <c r="Q19" s="6" t="str">
        <f>IF(IF(H19&gt;0,VLOOKUP(H19,Лист1!B:F,5,FALSE)," ")=1," АВИЗОВЫВАТЬ ДО ОБЕДА"," ")</f>
        <v xml:space="preserve"> </v>
      </c>
      <c r="R19" s="84" t="str">
        <f t="shared" si="11"/>
        <v xml:space="preserve"> </v>
      </c>
      <c r="S19" s="13"/>
      <c r="T19" s="113" t="str">
        <f>IF(S19&gt;0,VLOOKUP(S19,Лист1!B:E,2,FALSE)," ")</f>
        <v xml:space="preserve"> </v>
      </c>
      <c r="U19" s="15"/>
      <c r="V19" s="16"/>
      <c r="W19" s="17"/>
      <c r="X19" s="17"/>
      <c r="Y19" s="14"/>
      <c r="Z19" s="18"/>
      <c r="AA19" s="3" t="str">
        <f t="shared" si="1"/>
        <v>0</v>
      </c>
      <c r="AB19" s="6"/>
      <c r="AC19" s="84" t="str">
        <f t="shared" si="12"/>
        <v xml:space="preserve"> </v>
      </c>
      <c r="AD19" s="13"/>
      <c r="AE19" s="14" t="str">
        <f>IF(AD19&gt;0,VLOOKUP(AD19,Лист1!B:E,2,FALSE)," ")</f>
        <v xml:space="preserve"> </v>
      </c>
      <c r="AF19" s="15"/>
      <c r="AG19" s="16"/>
      <c r="AH19" s="17"/>
      <c r="AI19" s="17"/>
      <c r="AJ19" s="14"/>
      <c r="AK19" s="18"/>
      <c r="AL19" s="3" t="str">
        <f t="shared" si="2"/>
        <v>0</v>
      </c>
      <c r="AM19" s="6"/>
      <c r="AN19" s="84">
        <f t="shared" si="13"/>
        <v>0.42708333333333304</v>
      </c>
      <c r="AO19" s="13">
        <v>2406</v>
      </c>
      <c r="AP19" s="14" t="str">
        <f>IF(AO19&gt;0,VLOOKUP(AO19,Лист1!B:E,2,FALSE)," ")</f>
        <v>ЭЛИС ООО</v>
      </c>
      <c r="AQ19" s="60">
        <v>336400</v>
      </c>
      <c r="AR19" s="61" t="s">
        <v>1203</v>
      </c>
      <c r="AS19" s="62" t="s">
        <v>1217</v>
      </c>
      <c r="AT19" s="62"/>
      <c r="AU19" s="59">
        <v>41</v>
      </c>
      <c r="AV19" s="63">
        <v>19</v>
      </c>
      <c r="AW19" s="3">
        <f t="shared" si="3"/>
        <v>19</v>
      </c>
      <c r="AX19" s="5"/>
      <c r="AY19" s="84" t="str">
        <f t="shared" si="14"/>
        <v xml:space="preserve"> </v>
      </c>
      <c r="AZ19" s="58"/>
      <c r="BA19" s="14" t="str">
        <f>IF(AZ19&gt;0,VLOOKUP(AZ19,Лист1!B:E,2,FALSE)," ")</f>
        <v xml:space="preserve"> </v>
      </c>
      <c r="BB19" s="60"/>
      <c r="BC19" s="61"/>
      <c r="BD19" s="62"/>
      <c r="BE19" s="62"/>
      <c r="BF19" s="59"/>
      <c r="BG19" s="63"/>
      <c r="BH19" s="3" t="str">
        <f t="shared" si="4"/>
        <v>0</v>
      </c>
      <c r="BI19" s="6"/>
      <c r="BJ19" s="84" t="str">
        <f t="shared" si="15"/>
        <v xml:space="preserve"> </v>
      </c>
      <c r="BK19" s="58"/>
      <c r="BL19" s="14" t="str">
        <f>IF(BK19&gt;0,VLOOKUP(BK19,Лист1!B:C,2,FALSE)," ")</f>
        <v xml:space="preserve"> </v>
      </c>
      <c r="BM19" s="60"/>
      <c r="BN19" s="61"/>
      <c r="BO19" s="62"/>
      <c r="BP19" s="62"/>
      <c r="BQ19" s="59"/>
      <c r="BR19" s="63"/>
      <c r="BS19" s="72" t="str">
        <f t="shared" si="5"/>
        <v>0</v>
      </c>
      <c r="BT19" s="6"/>
      <c r="BU19" s="84" t="str">
        <f t="shared" si="16"/>
        <v xml:space="preserve"> </v>
      </c>
      <c r="BV19" s="58"/>
      <c r="BW19" s="14" t="str">
        <f>IF(BV19&gt;0,VLOOKUP(BV19,Лист1!B:C,2,FALSE)," ")</f>
        <v xml:space="preserve"> </v>
      </c>
      <c r="BX19" s="60"/>
      <c r="BY19" s="61"/>
      <c r="BZ19" s="62"/>
      <c r="CA19" s="62"/>
      <c r="CB19" s="59"/>
      <c r="CC19" s="63"/>
      <c r="CD19" s="54" t="str">
        <f t="shared" si="6"/>
        <v>0</v>
      </c>
      <c r="CE19" s="6"/>
      <c r="CF19" s="84" t="str">
        <f t="shared" si="17"/>
        <v xml:space="preserve"> </v>
      </c>
      <c r="CG19" s="58"/>
      <c r="CH19" s="14" t="str">
        <f>IF(CG19&gt;0,VLOOKUP(CG19,Лист1!B:C,2,FALSE)," ")</f>
        <v xml:space="preserve"> </v>
      </c>
      <c r="CI19" s="60"/>
      <c r="CJ19" s="61"/>
      <c r="CK19" s="62"/>
      <c r="CL19" s="62"/>
      <c r="CM19" s="59"/>
      <c r="CN19" s="63"/>
      <c r="CO19" s="54" t="str">
        <f t="shared" si="7"/>
        <v>0</v>
      </c>
      <c r="CP19" s="6"/>
      <c r="CQ19" s="84" t="str">
        <f t="shared" si="18"/>
        <v xml:space="preserve"> </v>
      </c>
      <c r="CR19" s="58"/>
      <c r="CS19" s="14" t="str">
        <f>IF(CR19&gt;0,VLOOKUP(CR19,Лист1!B:C,2,FALSE)," ")</f>
        <v xml:space="preserve"> </v>
      </c>
      <c r="CT19" s="60"/>
      <c r="CU19" s="61"/>
      <c r="CV19" s="62"/>
      <c r="CW19" s="62"/>
      <c r="CX19" s="59"/>
      <c r="CY19" s="63"/>
      <c r="CZ19" s="54" t="str">
        <f t="shared" si="8"/>
        <v>0</v>
      </c>
    </row>
    <row r="20" spans="1:104" ht="14.25" customHeight="1" thickBot="1">
      <c r="A20" s="83"/>
      <c r="B20" s="270" t="s">
        <v>1361</v>
      </c>
      <c r="C20" s="271"/>
      <c r="D20" s="271"/>
      <c r="E20" s="271"/>
      <c r="F20" s="272"/>
      <c r="G20" s="84" t="str">
        <f t="shared" si="9"/>
        <v xml:space="preserve"> </v>
      </c>
      <c r="H20" s="13"/>
      <c r="I20" s="14" t="str">
        <f>IF(H20&gt;0,VLOOKUP(H20,Лист1!B:E,2,FALSE)," ")</f>
        <v xml:space="preserve"> </v>
      </c>
      <c r="J20" s="15"/>
      <c r="K20" s="16"/>
      <c r="L20" s="17"/>
      <c r="M20" s="17"/>
      <c r="N20" s="14"/>
      <c r="O20" s="18"/>
      <c r="P20" s="74" t="str">
        <f t="shared" si="10"/>
        <v>0</v>
      </c>
      <c r="Q20" s="6" t="str">
        <f>IF(IF(H20&gt;0,VLOOKUP(H20,Лист1!B:F,5,FALSE)," ")=1," АВИЗОВЫВАТЬ ДО ОБЕДА"," ")</f>
        <v xml:space="preserve"> </v>
      </c>
      <c r="R20" s="84" t="str">
        <f t="shared" si="11"/>
        <v xml:space="preserve"> </v>
      </c>
      <c r="S20" s="13"/>
      <c r="T20" s="113" t="str">
        <f>IF(S20&gt;0,VLOOKUP(S20,Лист1!B:E,2,FALSE)," ")</f>
        <v xml:space="preserve"> </v>
      </c>
      <c r="U20" s="15"/>
      <c r="V20" s="16"/>
      <c r="W20" s="17"/>
      <c r="X20" s="17"/>
      <c r="Y20" s="14"/>
      <c r="Z20" s="18"/>
      <c r="AA20" s="3" t="str">
        <f t="shared" si="1"/>
        <v>0</v>
      </c>
      <c r="AB20" s="115"/>
      <c r="AC20" s="84" t="str">
        <f t="shared" si="12"/>
        <v xml:space="preserve"> </v>
      </c>
      <c r="AD20" s="13"/>
      <c r="AE20" s="14" t="str">
        <f>IF(AD20&gt;0,VLOOKUP(AD20,Лист1!B:E,2,FALSE)," ")</f>
        <v xml:space="preserve"> </v>
      </c>
      <c r="AF20" s="15"/>
      <c r="AG20" s="16"/>
      <c r="AH20" s="17"/>
      <c r="AI20" s="17"/>
      <c r="AJ20" s="14"/>
      <c r="AK20" s="18"/>
      <c r="AL20" s="3" t="str">
        <f t="shared" si="2"/>
        <v>0</v>
      </c>
      <c r="AM20" s="115"/>
      <c r="AN20" s="84">
        <f t="shared" si="13"/>
        <v>0.46180555555555525</v>
      </c>
      <c r="AO20" s="13">
        <v>3625</v>
      </c>
      <c r="AP20" s="14" t="str">
        <f>IF(AO20&gt;0,VLOOKUP(AO20,Лист1!B:E,2,FALSE)," ")</f>
        <v>Ландскрона</v>
      </c>
      <c r="AQ20" s="15">
        <v>336423</v>
      </c>
      <c r="AR20" s="16" t="s">
        <v>1203</v>
      </c>
      <c r="AS20" s="17" t="s">
        <v>1217</v>
      </c>
      <c r="AT20" s="17"/>
      <c r="AU20" s="14">
        <v>22</v>
      </c>
      <c r="AV20" s="18">
        <v>9</v>
      </c>
      <c r="AW20" s="3">
        <f t="shared" si="3"/>
        <v>9</v>
      </c>
      <c r="AX20" s="5"/>
      <c r="AY20" s="84" t="str">
        <f t="shared" si="14"/>
        <v xml:space="preserve"> </v>
      </c>
      <c r="AZ20" s="13"/>
      <c r="BA20" s="14" t="str">
        <f>IF(AZ20&gt;0,VLOOKUP(AZ20,Лист1!B:E,2,FALSE)," ")</f>
        <v xml:space="preserve"> </v>
      </c>
      <c r="BB20" s="15"/>
      <c r="BC20" s="16"/>
      <c r="BD20" s="17"/>
      <c r="BE20" s="17"/>
      <c r="BF20" s="14"/>
      <c r="BG20" s="18"/>
      <c r="BH20" s="3" t="str">
        <f t="shared" si="4"/>
        <v>0</v>
      </c>
      <c r="BI20" s="115"/>
      <c r="BJ20" s="84" t="str">
        <f t="shared" si="15"/>
        <v xml:space="preserve"> </v>
      </c>
      <c r="BK20" s="13"/>
      <c r="BL20" s="14" t="str">
        <f>IF(BK20&gt;0,VLOOKUP(BK20,Лист1!B:C,2,FALSE)," ")</f>
        <v xml:space="preserve"> </v>
      </c>
      <c r="BM20" s="15"/>
      <c r="BN20" s="16"/>
      <c r="BO20" s="17"/>
      <c r="BP20" s="17"/>
      <c r="BQ20" s="14"/>
      <c r="BR20" s="18"/>
      <c r="BS20" s="72" t="str">
        <f t="shared" si="5"/>
        <v>0</v>
      </c>
      <c r="BT20" s="115"/>
      <c r="BU20" s="84" t="str">
        <f t="shared" si="16"/>
        <v xml:space="preserve"> </v>
      </c>
      <c r="BV20" s="13"/>
      <c r="BW20" s="14" t="str">
        <f>IF(BV20&gt;0,VLOOKUP(BV20,Лист1!B:C,2,FALSE)," ")</f>
        <v xml:space="preserve"> </v>
      </c>
      <c r="BX20" s="15"/>
      <c r="BY20" s="16"/>
      <c r="BZ20" s="17"/>
      <c r="CA20" s="17"/>
      <c r="CB20" s="14"/>
      <c r="CC20" s="18"/>
      <c r="CD20" s="54" t="str">
        <f t="shared" si="6"/>
        <v>0</v>
      </c>
      <c r="CE20" s="115"/>
      <c r="CF20" s="84" t="str">
        <f t="shared" si="17"/>
        <v xml:space="preserve"> </v>
      </c>
      <c r="CG20" s="13"/>
      <c r="CH20" s="14" t="str">
        <f>IF(CG20&gt;0,VLOOKUP(CG20,Лист1!B:C,2,FALSE)," ")</f>
        <v xml:space="preserve"> </v>
      </c>
      <c r="CI20" s="15"/>
      <c r="CJ20" s="16"/>
      <c r="CK20" s="17"/>
      <c r="CL20" s="17"/>
      <c r="CM20" s="14"/>
      <c r="CN20" s="18"/>
      <c r="CO20" s="54" t="str">
        <f t="shared" si="7"/>
        <v>0</v>
      </c>
      <c r="CP20" s="115"/>
      <c r="CQ20" s="84" t="str">
        <f t="shared" si="18"/>
        <v xml:space="preserve"> </v>
      </c>
      <c r="CR20" s="13"/>
      <c r="CS20" s="14" t="str">
        <f>IF(CR20&gt;0,VLOOKUP(CR20,Лист1!B:C,2,FALSE)," ")</f>
        <v xml:space="preserve"> </v>
      </c>
      <c r="CT20" s="15"/>
      <c r="CU20" s="16"/>
      <c r="CV20" s="17"/>
      <c r="CW20" s="17"/>
      <c r="CX20" s="14"/>
      <c r="CY20" s="18"/>
      <c r="CZ20" s="54" t="str">
        <f t="shared" si="8"/>
        <v>0</v>
      </c>
    </row>
    <row r="21" spans="1:104" ht="15" customHeight="1" thickBot="1">
      <c r="A21" s="83"/>
      <c r="B21" s="20"/>
      <c r="C21" s="21" t="s">
        <v>1210</v>
      </c>
      <c r="D21" s="22" t="s">
        <v>1211</v>
      </c>
      <c r="E21" s="266" t="s">
        <v>1304</v>
      </c>
      <c r="F21" s="267"/>
      <c r="G21" s="84" t="str">
        <f t="shared" si="9"/>
        <v xml:space="preserve"> </v>
      </c>
      <c r="H21" s="13"/>
      <c r="I21" s="14" t="str">
        <f>IF(H21&gt;0,VLOOKUP(H21,Лист1!B:E,2,FALSE)," ")</f>
        <v xml:space="preserve"> </v>
      </c>
      <c r="J21" s="15"/>
      <c r="K21" s="16"/>
      <c r="L21" s="17"/>
      <c r="M21" s="17"/>
      <c r="N21" s="14"/>
      <c r="O21" s="18"/>
      <c r="P21" s="74" t="str">
        <f t="shared" si="10"/>
        <v>0</v>
      </c>
      <c r="Q21" s="6" t="str">
        <f>IF(IF(H21&gt;0,VLOOKUP(H21,Лист1!B:F,5,FALSE)," ")=1," АВИЗОВЫВАТЬ ДО ОБЕДА"," ")</f>
        <v xml:space="preserve"> </v>
      </c>
      <c r="R21" s="84" t="str">
        <f t="shared" si="11"/>
        <v xml:space="preserve"> </v>
      </c>
      <c r="S21" s="13"/>
      <c r="T21" s="113" t="str">
        <f>IF(S21&gt;0,VLOOKUP(S21,Лист1!B:E,2,FALSE)," ")</f>
        <v xml:space="preserve"> </v>
      </c>
      <c r="U21" s="15"/>
      <c r="V21" s="16"/>
      <c r="W21" s="17"/>
      <c r="X21" s="17"/>
      <c r="Y21" s="14"/>
      <c r="Z21" s="18"/>
      <c r="AA21" s="3" t="str">
        <f t="shared" si="1"/>
        <v>0</v>
      </c>
      <c r="AB21" s="115"/>
      <c r="AC21" s="84" t="str">
        <f t="shared" si="12"/>
        <v xml:space="preserve"> </v>
      </c>
      <c r="AD21" s="13"/>
      <c r="AE21" s="14" t="str">
        <f>IF(AD21&gt;0,VLOOKUP(AD21,Лист1!B:E,2,FALSE)," ")</f>
        <v xml:space="preserve"> </v>
      </c>
      <c r="AF21" s="15"/>
      <c r="AG21" s="16"/>
      <c r="AH21" s="17"/>
      <c r="AI21" s="17"/>
      <c r="AJ21" s="14"/>
      <c r="AK21" s="18"/>
      <c r="AL21" s="3" t="str">
        <f t="shared" si="2"/>
        <v>0</v>
      </c>
      <c r="AM21" s="115"/>
      <c r="AN21" s="84">
        <f t="shared" si="13"/>
        <v>0.47916666666666635</v>
      </c>
      <c r="AO21" s="13">
        <v>7977</v>
      </c>
      <c r="AP21" s="14" t="str">
        <f>IF(AO21&gt;0,VLOOKUP(AO21,Лист1!B:E,2,FALSE)," ")</f>
        <v>"ЭВЕСТИ"ООО</v>
      </c>
      <c r="AQ21" s="15">
        <v>529953</v>
      </c>
      <c r="AR21" s="16" t="s">
        <v>1203</v>
      </c>
      <c r="AS21" s="17" t="s">
        <v>1217</v>
      </c>
      <c r="AT21" s="17"/>
      <c r="AU21" s="14">
        <v>6</v>
      </c>
      <c r="AV21" s="18">
        <v>2</v>
      </c>
      <c r="AW21" s="3">
        <f t="shared" si="3"/>
        <v>2</v>
      </c>
      <c r="AX21" s="5"/>
      <c r="AY21" s="84" t="str">
        <f t="shared" si="14"/>
        <v xml:space="preserve"> </v>
      </c>
      <c r="AZ21" s="13"/>
      <c r="BA21" s="14" t="str">
        <f>IF(AZ21&gt;0,VLOOKUP(AZ21,Лист1!B:E,2,FALSE)," ")</f>
        <v xml:space="preserve"> </v>
      </c>
      <c r="BB21" s="15"/>
      <c r="BC21" s="16"/>
      <c r="BD21" s="17"/>
      <c r="BE21" s="17"/>
      <c r="BF21" s="14"/>
      <c r="BG21" s="18"/>
      <c r="BH21" s="3" t="str">
        <f t="shared" si="4"/>
        <v>0</v>
      </c>
      <c r="BI21" s="115"/>
      <c r="BJ21" s="84" t="str">
        <f t="shared" si="15"/>
        <v xml:space="preserve"> </v>
      </c>
      <c r="BK21" s="13"/>
      <c r="BL21" s="14" t="str">
        <f>IF(BK21&gt;0,VLOOKUP(BK21,Лист1!B:C,2,FALSE)," ")</f>
        <v xml:space="preserve"> </v>
      </c>
      <c r="BM21" s="15"/>
      <c r="BN21" s="16"/>
      <c r="BO21" s="17"/>
      <c r="BP21" s="17"/>
      <c r="BQ21" s="14"/>
      <c r="BR21" s="18"/>
      <c r="BS21" s="72" t="str">
        <f t="shared" si="5"/>
        <v>0</v>
      </c>
      <c r="BT21" s="115"/>
      <c r="BU21" s="84" t="str">
        <f t="shared" si="16"/>
        <v xml:space="preserve"> </v>
      </c>
      <c r="BV21" s="13"/>
      <c r="BW21" s="14" t="str">
        <f>IF(BV21&gt;0,VLOOKUP(BV21,Лист1!B:C,2,FALSE)," ")</f>
        <v xml:space="preserve"> </v>
      </c>
      <c r="BX21" s="15"/>
      <c r="BY21" s="16"/>
      <c r="BZ21" s="17"/>
      <c r="CA21" s="17"/>
      <c r="CB21" s="14"/>
      <c r="CC21" s="18"/>
      <c r="CD21" s="54" t="str">
        <f t="shared" si="6"/>
        <v>0</v>
      </c>
      <c r="CE21" s="115"/>
      <c r="CF21" s="84" t="str">
        <f t="shared" si="17"/>
        <v xml:space="preserve"> </v>
      </c>
      <c r="CG21" s="13"/>
      <c r="CH21" s="14" t="str">
        <f>IF(CG21&gt;0,VLOOKUP(CG21,Лист1!B:C,2,FALSE)," ")</f>
        <v xml:space="preserve"> </v>
      </c>
      <c r="CI21" s="15"/>
      <c r="CJ21" s="16"/>
      <c r="CK21" s="17"/>
      <c r="CL21" s="17"/>
      <c r="CM21" s="14"/>
      <c r="CN21" s="18"/>
      <c r="CO21" s="54" t="str">
        <f t="shared" si="7"/>
        <v>0</v>
      </c>
      <c r="CP21" s="115"/>
      <c r="CQ21" s="84" t="str">
        <f t="shared" si="18"/>
        <v xml:space="preserve"> </v>
      </c>
      <c r="CR21" s="13"/>
      <c r="CS21" s="14" t="str">
        <f>IF(CR21&gt;0,VLOOKUP(CR21,Лист1!B:C,2,FALSE)," ")</f>
        <v xml:space="preserve"> </v>
      </c>
      <c r="CT21" s="15"/>
      <c r="CU21" s="16"/>
      <c r="CV21" s="17"/>
      <c r="CW21" s="17"/>
      <c r="CX21" s="14"/>
      <c r="CY21" s="18"/>
      <c r="CZ21" s="54" t="str">
        <f t="shared" si="8"/>
        <v>0</v>
      </c>
    </row>
    <row r="22" spans="1:104" ht="15" customHeight="1" thickBot="1">
      <c r="A22" s="83"/>
      <c r="B22" s="27" t="s">
        <v>1308</v>
      </c>
      <c r="C22" s="43"/>
      <c r="D22" s="22"/>
      <c r="E22" s="44" t="s">
        <v>1306</v>
      </c>
      <c r="F22" s="44" t="s">
        <v>1307</v>
      </c>
      <c r="G22" s="84" t="str">
        <f t="shared" si="9"/>
        <v xml:space="preserve"> </v>
      </c>
      <c r="H22" s="58"/>
      <c r="I22" s="14" t="str">
        <f>IF(H22&gt;0,VLOOKUP(H22,Лист1!B:E,2,FALSE)," ")</f>
        <v xml:space="preserve"> </v>
      </c>
      <c r="J22" s="60"/>
      <c r="K22" s="61"/>
      <c r="L22" s="62"/>
      <c r="M22" s="62"/>
      <c r="N22" s="59"/>
      <c r="O22" s="63"/>
      <c r="P22" s="74" t="str">
        <f t="shared" si="10"/>
        <v>0</v>
      </c>
      <c r="Q22" s="6" t="str">
        <f>IF(IF(H22&gt;0,VLOOKUP(H22,Лист1!B:F,5,FALSE)," ")=1," АВИЗОВЫВАТЬ ДО ОБЕДА"," ")</f>
        <v xml:space="preserve"> </v>
      </c>
      <c r="R22" s="84" t="str">
        <f t="shared" si="11"/>
        <v xml:space="preserve"> </v>
      </c>
      <c r="S22" s="58"/>
      <c r="T22" s="113" t="str">
        <f>IF(S22&gt;0,VLOOKUP(S22,Лист1!B:E,2,FALSE)," ")</f>
        <v xml:space="preserve"> </v>
      </c>
      <c r="U22" s="60"/>
      <c r="V22" s="61"/>
      <c r="W22" s="62"/>
      <c r="X22" s="62"/>
      <c r="Y22" s="59"/>
      <c r="Z22" s="63"/>
      <c r="AA22" s="3" t="str">
        <f t="shared" si="1"/>
        <v>0</v>
      </c>
      <c r="AB22" s="176"/>
      <c r="AC22" s="84" t="str">
        <f t="shared" si="12"/>
        <v xml:space="preserve"> </v>
      </c>
      <c r="AD22" s="58"/>
      <c r="AE22" s="14" t="str">
        <f>IF(AD22&gt;0,VLOOKUP(AD22,Лист1!B:E,2,FALSE)," ")</f>
        <v xml:space="preserve"> </v>
      </c>
      <c r="AF22" s="60"/>
      <c r="AG22" s="61"/>
      <c r="AH22" s="62"/>
      <c r="AI22" s="62"/>
      <c r="AJ22" s="59"/>
      <c r="AK22" s="63"/>
      <c r="AL22" s="3" t="str">
        <f t="shared" si="2"/>
        <v>0</v>
      </c>
      <c r="AM22" s="176"/>
      <c r="AN22" s="84">
        <f t="shared" si="13"/>
        <v>0.48263888888888856</v>
      </c>
      <c r="AO22" s="58">
        <v>8925</v>
      </c>
      <c r="AP22" s="14" t="str">
        <f>IF(AO22&gt;0,VLOOKUP(AO22,Лист1!B:E,2,FALSE)," ")</f>
        <v>ООО Хоум Сода</v>
      </c>
      <c r="AQ22" s="60">
        <v>438780</v>
      </c>
      <c r="AR22" s="61" t="s">
        <v>1203</v>
      </c>
      <c r="AS22" s="62" t="s">
        <v>1217</v>
      </c>
      <c r="AT22" s="62"/>
      <c r="AU22" s="59">
        <v>2</v>
      </c>
      <c r="AV22" s="63">
        <v>2</v>
      </c>
      <c r="AW22" s="3">
        <f t="shared" si="3"/>
        <v>2</v>
      </c>
      <c r="AX22" s="5"/>
      <c r="AY22" s="84" t="str">
        <f t="shared" si="14"/>
        <v xml:space="preserve"> </v>
      </c>
      <c r="AZ22" s="58"/>
      <c r="BA22" s="14" t="str">
        <f>IF(AZ22&gt;0,VLOOKUP(AZ22,Лист1!B:E,2,FALSE)," ")</f>
        <v xml:space="preserve"> </v>
      </c>
      <c r="BB22" s="60"/>
      <c r="BC22" s="61"/>
      <c r="BD22" s="62"/>
      <c r="BE22" s="62"/>
      <c r="BF22" s="59"/>
      <c r="BG22" s="63"/>
      <c r="BH22" s="3" t="str">
        <f t="shared" si="4"/>
        <v>0</v>
      </c>
      <c r="BI22" s="115"/>
      <c r="BJ22" s="84" t="str">
        <f t="shared" si="15"/>
        <v xml:space="preserve"> </v>
      </c>
      <c r="BK22" s="13"/>
      <c r="BL22" s="14" t="str">
        <f>IF(BK22&gt;0,VLOOKUP(BK22,Лист1!B:C,2,FALSE)," ")</f>
        <v xml:space="preserve"> </v>
      </c>
      <c r="BM22" s="60"/>
      <c r="BN22" s="61"/>
      <c r="BO22" s="62"/>
      <c r="BP22" s="62"/>
      <c r="BQ22" s="59"/>
      <c r="BR22" s="63"/>
      <c r="BS22" s="72" t="str">
        <f t="shared" si="5"/>
        <v>0</v>
      </c>
      <c r="BT22" s="176"/>
      <c r="BU22" s="84" t="str">
        <f t="shared" si="16"/>
        <v xml:space="preserve"> </v>
      </c>
      <c r="BV22" s="58"/>
      <c r="BW22" s="14" t="str">
        <f>IF(BV22&gt;0,VLOOKUP(BV22,Лист1!B:C,2,FALSE)," ")</f>
        <v xml:space="preserve"> </v>
      </c>
      <c r="BX22" s="60"/>
      <c r="BY22" s="61"/>
      <c r="BZ22" s="62"/>
      <c r="CA22" s="62"/>
      <c r="CB22" s="59"/>
      <c r="CC22" s="63"/>
      <c r="CD22" s="54" t="str">
        <f t="shared" si="6"/>
        <v>0</v>
      </c>
      <c r="CE22" s="176"/>
      <c r="CF22" s="84" t="str">
        <f t="shared" si="17"/>
        <v xml:space="preserve"> </v>
      </c>
      <c r="CG22" s="58"/>
      <c r="CH22" s="14" t="str">
        <f>IF(CG22&gt;0,VLOOKUP(CG22,Лист1!B:C,2,FALSE)," ")</f>
        <v xml:space="preserve"> </v>
      </c>
      <c r="CI22" s="60"/>
      <c r="CJ22" s="61"/>
      <c r="CK22" s="62"/>
      <c r="CL22" s="62"/>
      <c r="CM22" s="59"/>
      <c r="CN22" s="63"/>
      <c r="CO22" s="54" t="str">
        <f t="shared" si="7"/>
        <v>0</v>
      </c>
      <c r="CP22" s="176"/>
      <c r="CQ22" s="84" t="str">
        <f t="shared" si="18"/>
        <v xml:space="preserve"> </v>
      </c>
      <c r="CR22" s="58"/>
      <c r="CS22" s="14" t="str">
        <f>IF(CR22&gt;0,VLOOKUP(CR22,Лист1!B:C,2,FALSE)," ")</f>
        <v xml:space="preserve"> </v>
      </c>
      <c r="CT22" s="60"/>
      <c r="CU22" s="61"/>
      <c r="CV22" s="62"/>
      <c r="CW22" s="62"/>
      <c r="CX22" s="59"/>
      <c r="CY22" s="63"/>
      <c r="CZ22" s="54" t="str">
        <f t="shared" si="8"/>
        <v>0</v>
      </c>
    </row>
    <row r="23" spans="1:104" ht="15" customHeight="1" thickBot="1">
      <c r="A23" s="83"/>
      <c r="B23" s="27" t="s">
        <v>1208</v>
      </c>
      <c r="C23" s="43"/>
      <c r="D23" s="22"/>
      <c r="E23" s="208"/>
      <c r="F23" s="208"/>
      <c r="G23" s="84" t="str">
        <f t="shared" si="9"/>
        <v xml:space="preserve"> </v>
      </c>
      <c r="H23" s="58"/>
      <c r="I23" s="14" t="str">
        <f>IF(H23&gt;0,VLOOKUP(H23,Лист1!B:E,2,FALSE)," ")</f>
        <v xml:space="preserve"> </v>
      </c>
      <c r="J23" s="60"/>
      <c r="K23" s="61"/>
      <c r="L23" s="62"/>
      <c r="M23" s="62"/>
      <c r="N23" s="59"/>
      <c r="O23" s="63"/>
      <c r="P23" s="74" t="str">
        <f t="shared" si="10"/>
        <v>0</v>
      </c>
      <c r="Q23" s="6" t="str">
        <f>IF(IF(H23&gt;0,VLOOKUP(H23,Лист1!B:F,5,FALSE)," ")=1," АВИЗОВЫВАТЬ ДО ОБЕДА"," ")</f>
        <v xml:space="preserve"> </v>
      </c>
      <c r="R23" s="84" t="str">
        <f t="shared" si="11"/>
        <v xml:space="preserve"> </v>
      </c>
      <c r="S23" s="58"/>
      <c r="T23" s="113" t="str">
        <f>IF(S23&gt;0,VLOOKUP(S23,Лист1!B:E,2,FALSE)," ")</f>
        <v xml:space="preserve"> </v>
      </c>
      <c r="U23" s="60"/>
      <c r="V23" s="61"/>
      <c r="W23" s="62"/>
      <c r="X23" s="62"/>
      <c r="Y23" s="59"/>
      <c r="Z23" s="63"/>
      <c r="AA23" s="3" t="str">
        <f t="shared" si="1"/>
        <v>0</v>
      </c>
      <c r="AB23" s="176"/>
      <c r="AC23" s="84" t="str">
        <f t="shared" si="12"/>
        <v xml:space="preserve"> </v>
      </c>
      <c r="AD23" s="58"/>
      <c r="AE23" s="14" t="str">
        <f>IF(AD23&gt;0,VLOOKUP(AD23,Лист1!B:E,2,FALSE)," ")</f>
        <v xml:space="preserve"> </v>
      </c>
      <c r="AF23" s="60"/>
      <c r="AG23" s="61"/>
      <c r="AH23" s="62"/>
      <c r="AI23" s="62"/>
      <c r="AJ23" s="59"/>
      <c r="AK23" s="63"/>
      <c r="AL23" s="3" t="str">
        <f t="shared" si="2"/>
        <v>0</v>
      </c>
      <c r="AM23" s="176"/>
      <c r="AN23" s="84">
        <f t="shared" si="13"/>
        <v>0.48611111111111077</v>
      </c>
      <c r="AO23" s="58">
        <v>9311</v>
      </c>
      <c r="AP23" s="14" t="e">
        <f>IF(AO23&gt;0,VLOOKUP(AO23,Лист1!B:E,2,FALSE)," ")</f>
        <v>#N/A</v>
      </c>
      <c r="AQ23" s="60">
        <v>336466</v>
      </c>
      <c r="AR23" s="61" t="s">
        <v>1203</v>
      </c>
      <c r="AS23" s="62" t="s">
        <v>1217</v>
      </c>
      <c r="AT23" s="62"/>
      <c r="AU23" s="59">
        <v>46</v>
      </c>
      <c r="AV23" s="63">
        <v>21</v>
      </c>
      <c r="AW23" s="3">
        <f t="shared" si="3"/>
        <v>21</v>
      </c>
      <c r="AX23" s="5"/>
      <c r="AY23" s="84" t="str">
        <f t="shared" si="14"/>
        <v xml:space="preserve"> </v>
      </c>
      <c r="AZ23" s="58"/>
      <c r="BA23" s="14" t="str">
        <f>IF(AZ23&gt;0,VLOOKUP(AZ23,Лист1!B:E,2,FALSE)," ")</f>
        <v xml:space="preserve"> </v>
      </c>
      <c r="BB23" s="60"/>
      <c r="BC23" s="61"/>
      <c r="BD23" s="62"/>
      <c r="BE23" s="62"/>
      <c r="BF23" s="59"/>
      <c r="BG23" s="63"/>
      <c r="BH23" s="3" t="str">
        <f t="shared" si="4"/>
        <v>0</v>
      </c>
      <c r="BI23" s="115"/>
      <c r="BJ23" s="84" t="str">
        <f t="shared" si="15"/>
        <v xml:space="preserve"> </v>
      </c>
      <c r="BK23" s="13"/>
      <c r="BL23" s="14" t="str">
        <f>IF(BK23&gt;0,VLOOKUP(BK23,Лист1!B:C,2,FALSE)," ")</f>
        <v xml:space="preserve"> </v>
      </c>
      <c r="BM23" s="60"/>
      <c r="BN23" s="61"/>
      <c r="BO23" s="62"/>
      <c r="BP23" s="62"/>
      <c r="BQ23" s="59"/>
      <c r="BR23" s="63"/>
      <c r="BS23" s="72" t="str">
        <f t="shared" si="5"/>
        <v>0</v>
      </c>
      <c r="BT23" s="176"/>
      <c r="BU23" s="84" t="str">
        <f t="shared" si="16"/>
        <v xml:space="preserve"> </v>
      </c>
      <c r="BV23" s="58"/>
      <c r="BW23" s="14" t="str">
        <f>IF(BV23&gt;0,VLOOKUP(BV23,Лист1!B:C,2,FALSE)," ")</f>
        <v xml:space="preserve"> </v>
      </c>
      <c r="BX23" s="60"/>
      <c r="BY23" s="61"/>
      <c r="BZ23" s="62"/>
      <c r="CA23" s="62"/>
      <c r="CB23" s="59"/>
      <c r="CC23" s="63"/>
      <c r="CD23" s="54" t="str">
        <f t="shared" si="6"/>
        <v>0</v>
      </c>
      <c r="CE23" s="176"/>
      <c r="CF23" s="84" t="str">
        <f t="shared" si="17"/>
        <v xml:space="preserve"> </v>
      </c>
      <c r="CG23" s="58"/>
      <c r="CH23" s="14" t="str">
        <f>IF(CG23&gt;0,VLOOKUP(CG23,Лист1!B:C,2,FALSE)," ")</f>
        <v xml:space="preserve"> </v>
      </c>
      <c r="CI23" s="60"/>
      <c r="CJ23" s="61"/>
      <c r="CK23" s="62"/>
      <c r="CL23" s="62"/>
      <c r="CM23" s="59"/>
      <c r="CN23" s="63"/>
      <c r="CO23" s="54" t="str">
        <f t="shared" si="7"/>
        <v>0</v>
      </c>
      <c r="CP23" s="176"/>
      <c r="CQ23" s="84" t="str">
        <f t="shared" si="18"/>
        <v xml:space="preserve"> </v>
      </c>
      <c r="CR23" s="58"/>
      <c r="CS23" s="14" t="str">
        <f>IF(CR23&gt;0,VLOOKUP(CR23,Лист1!B:C,2,FALSE)," ")</f>
        <v xml:space="preserve"> </v>
      </c>
      <c r="CT23" s="60"/>
      <c r="CU23" s="61"/>
      <c r="CV23" s="62"/>
      <c r="CW23" s="62"/>
      <c r="CX23" s="59"/>
      <c r="CY23" s="63"/>
      <c r="CZ23" s="54" t="str">
        <f t="shared" si="8"/>
        <v>0</v>
      </c>
    </row>
    <row r="24" spans="1:104" ht="15" customHeight="1" thickBot="1">
      <c r="A24" s="83"/>
      <c r="B24" s="27" t="s">
        <v>1209</v>
      </c>
      <c r="C24" s="43"/>
      <c r="D24" s="22"/>
      <c r="E24" s="46" t="s">
        <v>1305</v>
      </c>
      <c r="F24" s="46" t="s">
        <v>1305</v>
      </c>
      <c r="G24" s="84" t="str">
        <f t="shared" si="9"/>
        <v xml:space="preserve"> </v>
      </c>
      <c r="H24" s="58"/>
      <c r="I24" s="14" t="str">
        <f>IF(H24&gt;0,VLOOKUP(H24,Лист1!B:E,2,FALSE)," ")</f>
        <v xml:space="preserve"> </v>
      </c>
      <c r="J24" s="60"/>
      <c r="K24" s="61"/>
      <c r="L24" s="62"/>
      <c r="M24" s="62"/>
      <c r="N24" s="59"/>
      <c r="O24" s="63"/>
      <c r="P24" s="74" t="str">
        <f t="shared" si="10"/>
        <v>0</v>
      </c>
      <c r="Q24" s="6" t="str">
        <f>IF(IF(H24&gt;0,VLOOKUP(H24,Лист1!B:F,5,FALSE)," ")=1," АВИЗОВЫВАТЬ ДО ОБЕДА"," ")</f>
        <v xml:space="preserve"> </v>
      </c>
      <c r="R24" s="84" t="str">
        <f t="shared" si="11"/>
        <v xml:space="preserve"> </v>
      </c>
      <c r="S24" s="58"/>
      <c r="T24" s="113" t="str">
        <f>IF(S24&gt;0,VLOOKUP(S24,Лист1!B:E,2,FALSE)," ")</f>
        <v xml:space="preserve"> </v>
      </c>
      <c r="U24" s="60"/>
      <c r="V24" s="61"/>
      <c r="W24" s="62"/>
      <c r="X24" s="62"/>
      <c r="Y24" s="59"/>
      <c r="Z24" s="63"/>
      <c r="AA24" s="3" t="str">
        <f t="shared" si="1"/>
        <v>0</v>
      </c>
      <c r="AB24" s="176"/>
      <c r="AC24" s="84" t="str">
        <f t="shared" si="12"/>
        <v xml:space="preserve"> </v>
      </c>
      <c r="AD24" s="58"/>
      <c r="AE24" s="14" t="str">
        <f>IF(AD24&gt;0,VLOOKUP(AD24,Лист1!B:E,2,FALSE)," ")</f>
        <v xml:space="preserve"> </v>
      </c>
      <c r="AF24" s="60"/>
      <c r="AG24" s="61"/>
      <c r="AH24" s="62"/>
      <c r="AI24" s="62"/>
      <c r="AJ24" s="59"/>
      <c r="AK24" s="63"/>
      <c r="AL24" s="3" t="str">
        <f t="shared" si="2"/>
        <v>0</v>
      </c>
      <c r="AM24" s="176"/>
      <c r="AN24" s="84">
        <f t="shared" si="13"/>
        <v>0.52430555555555525</v>
      </c>
      <c r="AO24" s="58"/>
      <c r="AP24" s="14" t="str">
        <f>IF(AO24&gt;0,VLOOKUP(AO24,Лист1!B:E,2,FALSE)," ")</f>
        <v xml:space="preserve"> </v>
      </c>
      <c r="AQ24" s="60"/>
      <c r="AR24" s="61"/>
      <c r="AS24" s="62"/>
      <c r="AT24" s="62"/>
      <c r="AU24" s="59"/>
      <c r="AV24" s="63"/>
      <c r="AW24" s="3" t="str">
        <f t="shared" si="3"/>
        <v>0</v>
      </c>
      <c r="AX24" s="5"/>
      <c r="AY24" s="84" t="str">
        <f t="shared" si="14"/>
        <v xml:space="preserve"> </v>
      </c>
      <c r="AZ24" s="58"/>
      <c r="BA24" s="14" t="str">
        <f>IF(AZ24&gt;0,VLOOKUP(AZ24,Лист1!B:E,2,FALSE)," ")</f>
        <v xml:space="preserve"> </v>
      </c>
      <c r="BB24" s="60"/>
      <c r="BC24" s="61"/>
      <c r="BD24" s="62"/>
      <c r="BE24" s="62"/>
      <c r="BF24" s="59"/>
      <c r="BG24" s="63"/>
      <c r="BH24" s="3" t="str">
        <f t="shared" si="4"/>
        <v>0</v>
      </c>
      <c r="BI24" s="115"/>
      <c r="BJ24" s="84" t="str">
        <f t="shared" si="15"/>
        <v xml:space="preserve"> </v>
      </c>
      <c r="BK24" s="13"/>
      <c r="BL24" s="14" t="str">
        <f>IF(BK24&gt;0,VLOOKUP(BK24,Лист1!B:C,2,FALSE)," ")</f>
        <v xml:space="preserve"> </v>
      </c>
      <c r="BM24" s="60"/>
      <c r="BN24" s="61"/>
      <c r="BO24" s="62"/>
      <c r="BP24" s="62"/>
      <c r="BQ24" s="59"/>
      <c r="BR24" s="63"/>
      <c r="BS24" s="72" t="str">
        <f t="shared" si="5"/>
        <v>0</v>
      </c>
      <c r="BT24" s="176"/>
      <c r="BU24" s="84" t="str">
        <f t="shared" si="16"/>
        <v xml:space="preserve"> </v>
      </c>
      <c r="BV24" s="58"/>
      <c r="BW24" s="14" t="str">
        <f>IF(BV24&gt;0,VLOOKUP(BV24,Лист1!B:C,2,FALSE)," ")</f>
        <v xml:space="preserve"> </v>
      </c>
      <c r="BX24" s="60"/>
      <c r="BY24" s="61"/>
      <c r="BZ24" s="62"/>
      <c r="CA24" s="62"/>
      <c r="CB24" s="59"/>
      <c r="CC24" s="63"/>
      <c r="CD24" s="54" t="str">
        <f t="shared" si="6"/>
        <v>0</v>
      </c>
      <c r="CE24" s="176"/>
      <c r="CF24" s="84" t="str">
        <f t="shared" si="17"/>
        <v xml:space="preserve"> </v>
      </c>
      <c r="CG24" s="58"/>
      <c r="CH24" s="14" t="str">
        <f>IF(CG24&gt;0,VLOOKUP(CG24,Лист1!B:C,2,FALSE)," ")</f>
        <v xml:space="preserve"> </v>
      </c>
      <c r="CI24" s="60"/>
      <c r="CJ24" s="61"/>
      <c r="CK24" s="62"/>
      <c r="CL24" s="62"/>
      <c r="CM24" s="59"/>
      <c r="CN24" s="63"/>
      <c r="CO24" s="54" t="str">
        <f t="shared" si="7"/>
        <v>0</v>
      </c>
      <c r="CP24" s="176"/>
      <c r="CQ24" s="84" t="str">
        <f t="shared" si="18"/>
        <v xml:space="preserve"> </v>
      </c>
      <c r="CR24" s="58"/>
      <c r="CS24" s="14" t="str">
        <f>IF(CR24&gt;0,VLOOKUP(CR24,Лист1!B:C,2,FALSE)," ")</f>
        <v xml:space="preserve"> </v>
      </c>
      <c r="CT24" s="60"/>
      <c r="CU24" s="61"/>
      <c r="CV24" s="62"/>
      <c r="CW24" s="62"/>
      <c r="CX24" s="59"/>
      <c r="CY24" s="63"/>
      <c r="CZ24" s="54" t="str">
        <f t="shared" si="8"/>
        <v>0</v>
      </c>
    </row>
    <row r="25" spans="1:104" ht="15" customHeight="1" thickBot="1">
      <c r="A25" s="83"/>
      <c r="B25" s="242" t="s">
        <v>1212</v>
      </c>
      <c r="C25" s="21"/>
      <c r="D25" s="22"/>
      <c r="E25" s="47">
        <f>IF(E23=0,0,E23-C23-C24)</f>
        <v>0</v>
      </c>
      <c r="F25" s="47">
        <f>IF(F23=0,0,F23-D23-D24)</f>
        <v>0</v>
      </c>
      <c r="G25" s="84" t="str">
        <f t="shared" si="9"/>
        <v xml:space="preserve"> </v>
      </c>
      <c r="H25" s="58"/>
      <c r="I25" s="14" t="str">
        <f>IF(H25&gt;0,VLOOKUP(H25,Лист1!B:E,2,FALSE)," ")</f>
        <v xml:space="preserve"> </v>
      </c>
      <c r="J25" s="60"/>
      <c r="K25" s="61"/>
      <c r="L25" s="62"/>
      <c r="M25" s="62"/>
      <c r="N25" s="59"/>
      <c r="O25" s="63"/>
      <c r="P25" s="74" t="str">
        <f t="shared" si="10"/>
        <v>0</v>
      </c>
      <c r="Q25" s="6" t="str">
        <f>IF(IF(H25&gt;0,VLOOKUP(H25,Лист1!B:F,5,FALSE)," ")=1," АВИЗОВЫВАТЬ ДО ОБЕДА"," ")</f>
        <v xml:space="preserve"> </v>
      </c>
      <c r="R25" s="84" t="str">
        <f t="shared" si="11"/>
        <v xml:space="preserve"> </v>
      </c>
      <c r="S25" s="58"/>
      <c r="T25" s="113" t="str">
        <f>IF(S25&gt;0,VLOOKUP(S25,Лист1!B:E,2,FALSE)," ")</f>
        <v xml:space="preserve"> </v>
      </c>
      <c r="U25" s="60"/>
      <c r="V25" s="61"/>
      <c r="W25" s="62"/>
      <c r="X25" s="62"/>
      <c r="Y25" s="59"/>
      <c r="Z25" s="63"/>
      <c r="AA25" s="3" t="str">
        <f t="shared" si="1"/>
        <v>0</v>
      </c>
      <c r="AB25" s="176"/>
      <c r="AC25" s="84" t="str">
        <f t="shared" si="12"/>
        <v xml:space="preserve"> </v>
      </c>
      <c r="AD25" s="58"/>
      <c r="AE25" s="14" t="str">
        <f>IF(AD25&gt;0,VLOOKUP(AD25,Лист1!B:E,2,FALSE)," ")</f>
        <v xml:space="preserve"> </v>
      </c>
      <c r="AF25" s="60"/>
      <c r="AG25" s="61"/>
      <c r="AH25" s="62"/>
      <c r="AI25" s="62"/>
      <c r="AJ25" s="59"/>
      <c r="AK25" s="63"/>
      <c r="AL25" s="3" t="str">
        <f t="shared" si="2"/>
        <v>0</v>
      </c>
      <c r="AM25" s="176"/>
      <c r="AN25" s="84" t="str">
        <f t="shared" si="13"/>
        <v xml:space="preserve"> </v>
      </c>
      <c r="AO25" s="58"/>
      <c r="AP25" s="14" t="str">
        <f>IF(AO25&gt;0,VLOOKUP(AO25,Лист1!B:E,2,FALSE)," ")</f>
        <v xml:space="preserve"> </v>
      </c>
      <c r="AQ25" s="60"/>
      <c r="AR25" s="61"/>
      <c r="AS25" s="62"/>
      <c r="AT25" s="62"/>
      <c r="AU25" s="59"/>
      <c r="AV25" s="63"/>
      <c r="AW25" s="3" t="str">
        <f t="shared" si="3"/>
        <v>0</v>
      </c>
      <c r="AX25" s="5"/>
      <c r="AY25" s="84" t="str">
        <f t="shared" si="14"/>
        <v xml:space="preserve"> </v>
      </c>
      <c r="AZ25" s="58"/>
      <c r="BA25" s="14" t="str">
        <f>IF(AZ25&gt;0,VLOOKUP(AZ25,Лист1!B:E,2,FALSE)," ")</f>
        <v xml:space="preserve"> </v>
      </c>
      <c r="BB25" s="60"/>
      <c r="BC25" s="61"/>
      <c r="BD25" s="62"/>
      <c r="BE25" s="62"/>
      <c r="BF25" s="59"/>
      <c r="BG25" s="63"/>
      <c r="BH25" s="3" t="str">
        <f t="shared" si="4"/>
        <v>0</v>
      </c>
      <c r="BI25" s="115"/>
      <c r="BJ25" s="84" t="str">
        <f t="shared" si="15"/>
        <v xml:space="preserve"> </v>
      </c>
      <c r="BK25" s="13"/>
      <c r="BL25" s="14" t="str">
        <f>IF(BK25&gt;0,VLOOKUP(BK25,Лист1!B:C,2,FALSE)," ")</f>
        <v xml:space="preserve"> </v>
      </c>
      <c r="BM25" s="60"/>
      <c r="BN25" s="61"/>
      <c r="BO25" s="62"/>
      <c r="BP25" s="62"/>
      <c r="BQ25" s="59"/>
      <c r="BR25" s="63"/>
      <c r="BS25" s="72" t="str">
        <f t="shared" si="5"/>
        <v>0</v>
      </c>
      <c r="BT25" s="176"/>
      <c r="BU25" s="84" t="str">
        <f t="shared" si="16"/>
        <v xml:space="preserve"> </v>
      </c>
      <c r="BV25" s="58"/>
      <c r="BW25" s="14" t="str">
        <f>IF(BV25&gt;0,VLOOKUP(BV25,Лист1!B:C,2,FALSE)," ")</f>
        <v xml:space="preserve"> </v>
      </c>
      <c r="BX25" s="60"/>
      <c r="BY25" s="61"/>
      <c r="BZ25" s="62"/>
      <c r="CA25" s="62"/>
      <c r="CB25" s="59"/>
      <c r="CC25" s="63"/>
      <c r="CD25" s="54" t="str">
        <f t="shared" si="6"/>
        <v>0</v>
      </c>
      <c r="CE25" s="176"/>
      <c r="CF25" s="84" t="str">
        <f t="shared" si="17"/>
        <v xml:space="preserve"> </v>
      </c>
      <c r="CG25" s="58"/>
      <c r="CH25" s="14" t="str">
        <f>IF(CG25&gt;0,VLOOKUP(CG25,Лист1!B:C,2,FALSE)," ")</f>
        <v xml:space="preserve"> </v>
      </c>
      <c r="CI25" s="60"/>
      <c r="CJ25" s="61"/>
      <c r="CK25" s="62"/>
      <c r="CL25" s="62"/>
      <c r="CM25" s="59"/>
      <c r="CN25" s="63"/>
      <c r="CO25" s="54" t="str">
        <f t="shared" si="7"/>
        <v>0</v>
      </c>
      <c r="CP25" s="176"/>
      <c r="CQ25" s="84" t="str">
        <f t="shared" si="18"/>
        <v xml:space="preserve"> </v>
      </c>
      <c r="CR25" s="58"/>
      <c r="CS25" s="14" t="str">
        <f>IF(CR25&gt;0,VLOOKUP(CR25,Лист1!B:C,2,FALSE)," ")</f>
        <v xml:space="preserve"> </v>
      </c>
      <c r="CT25" s="60"/>
      <c r="CU25" s="61"/>
      <c r="CV25" s="62"/>
      <c r="CW25" s="62"/>
      <c r="CX25" s="59"/>
      <c r="CY25" s="63"/>
      <c r="CZ25" s="54" t="str">
        <f t="shared" si="8"/>
        <v>0</v>
      </c>
    </row>
    <row r="26" spans="1:104" ht="15" customHeight="1">
      <c r="A26" s="83"/>
      <c r="G26" s="84" t="str">
        <f t="shared" si="9"/>
        <v xml:space="preserve"> </v>
      </c>
      <c r="H26" s="58"/>
      <c r="I26" s="14" t="str">
        <f>IF(H26&gt;0,VLOOKUP(H26,Лист1!B:E,2,FALSE)," ")</f>
        <v xml:space="preserve"> </v>
      </c>
      <c r="J26" s="60"/>
      <c r="K26" s="61"/>
      <c r="L26" s="62"/>
      <c r="M26" s="62"/>
      <c r="N26" s="59"/>
      <c r="O26" s="63"/>
      <c r="P26" s="74" t="str">
        <f t="shared" si="10"/>
        <v>0</v>
      </c>
      <c r="Q26" s="6" t="str">
        <f>IF(IF(H26&gt;0,VLOOKUP(H26,Лист1!B:F,5,FALSE)," ")=1," АВИЗОВЫВАТЬ ДО ОБЕДА"," ")</f>
        <v xml:space="preserve"> </v>
      </c>
      <c r="R26" s="84" t="str">
        <f t="shared" si="11"/>
        <v xml:space="preserve"> </v>
      </c>
      <c r="S26" s="58"/>
      <c r="T26" s="113" t="str">
        <f>IF(S26&gt;0,VLOOKUP(S26,Лист1!B:E,2,FALSE)," ")</f>
        <v xml:space="preserve"> </v>
      </c>
      <c r="U26" s="60"/>
      <c r="V26" s="61"/>
      <c r="W26" s="62"/>
      <c r="X26" s="62"/>
      <c r="Y26" s="59"/>
      <c r="Z26" s="63"/>
      <c r="AA26" s="3" t="str">
        <f t="shared" si="1"/>
        <v>0</v>
      </c>
      <c r="AB26" s="176"/>
      <c r="AC26" s="84" t="str">
        <f t="shared" si="12"/>
        <v xml:space="preserve"> </v>
      </c>
      <c r="AD26" s="58"/>
      <c r="AE26" s="14" t="str">
        <f>IF(AD26&gt;0,VLOOKUP(AD26,Лист1!B:E,2,FALSE)," ")</f>
        <v xml:space="preserve"> </v>
      </c>
      <c r="AF26" s="60"/>
      <c r="AG26" s="61"/>
      <c r="AH26" s="62"/>
      <c r="AI26" s="62"/>
      <c r="AJ26" s="59"/>
      <c r="AK26" s="63"/>
      <c r="AL26" s="3" t="str">
        <f t="shared" si="2"/>
        <v>0</v>
      </c>
      <c r="AM26" s="176"/>
      <c r="AN26" s="84" t="str">
        <f t="shared" si="13"/>
        <v xml:space="preserve"> </v>
      </c>
      <c r="AO26" s="58"/>
      <c r="AP26" s="14" t="str">
        <f>IF(AO26&gt;0,VLOOKUP(AO26,Лист1!B:E,2,FALSE)," ")</f>
        <v xml:space="preserve"> </v>
      </c>
      <c r="AQ26" s="60"/>
      <c r="AR26" s="61"/>
      <c r="AS26" s="62"/>
      <c r="AT26" s="62"/>
      <c r="AU26" s="59"/>
      <c r="AV26" s="63"/>
      <c r="AW26" s="3" t="str">
        <f t="shared" si="3"/>
        <v>0</v>
      </c>
      <c r="AX26" s="5"/>
      <c r="AY26" s="84" t="str">
        <f t="shared" si="14"/>
        <v xml:space="preserve"> </v>
      </c>
      <c r="AZ26" s="58"/>
      <c r="BA26" s="14" t="str">
        <f>IF(AZ26&gt;0,VLOOKUP(AZ26,Лист1!B:E,2,FALSE)," ")</f>
        <v xml:space="preserve"> </v>
      </c>
      <c r="BB26" s="60"/>
      <c r="BC26" s="61"/>
      <c r="BD26" s="62"/>
      <c r="BE26" s="62"/>
      <c r="BF26" s="59"/>
      <c r="BG26" s="63"/>
      <c r="BH26" s="3" t="str">
        <f t="shared" si="4"/>
        <v>0</v>
      </c>
      <c r="BI26" s="115"/>
      <c r="BJ26" s="84" t="str">
        <f t="shared" si="15"/>
        <v xml:space="preserve"> </v>
      </c>
      <c r="BK26" s="13"/>
      <c r="BL26" s="14" t="str">
        <f>IF(BK26&gt;0,VLOOKUP(BK26,Лист1!B:C,2,FALSE)," ")</f>
        <v xml:space="preserve"> </v>
      </c>
      <c r="BM26" s="60"/>
      <c r="BN26" s="61"/>
      <c r="BO26" s="62"/>
      <c r="BP26" s="62"/>
      <c r="BQ26" s="59"/>
      <c r="BR26" s="63"/>
      <c r="BS26" s="72" t="str">
        <f t="shared" si="5"/>
        <v>0</v>
      </c>
      <c r="BT26" s="176"/>
      <c r="BU26" s="84" t="str">
        <f t="shared" si="16"/>
        <v xml:space="preserve"> </v>
      </c>
      <c r="BV26" s="58"/>
      <c r="BW26" s="14" t="str">
        <f>IF(BV26&gt;0,VLOOKUP(BV26,Лист1!B:C,2,FALSE)," ")</f>
        <v xml:space="preserve"> </v>
      </c>
      <c r="BX26" s="60"/>
      <c r="BY26" s="61"/>
      <c r="BZ26" s="62"/>
      <c r="CA26" s="62"/>
      <c r="CB26" s="59"/>
      <c r="CC26" s="63"/>
      <c r="CD26" s="54" t="str">
        <f t="shared" si="6"/>
        <v>0</v>
      </c>
      <c r="CE26" s="176"/>
      <c r="CF26" s="84" t="str">
        <f t="shared" si="17"/>
        <v xml:space="preserve"> </v>
      </c>
      <c r="CG26" s="58"/>
      <c r="CH26" s="14" t="str">
        <f>IF(CG26&gt;0,VLOOKUP(CG26,Лист1!B:C,2,FALSE)," ")</f>
        <v xml:space="preserve"> </v>
      </c>
      <c r="CI26" s="60"/>
      <c r="CJ26" s="61"/>
      <c r="CK26" s="62"/>
      <c r="CL26" s="62"/>
      <c r="CM26" s="59"/>
      <c r="CN26" s="63"/>
      <c r="CO26" s="54" t="str">
        <f t="shared" si="7"/>
        <v>0</v>
      </c>
      <c r="CP26" s="176"/>
      <c r="CQ26" s="84" t="str">
        <f t="shared" si="18"/>
        <v xml:space="preserve"> </v>
      </c>
      <c r="CR26" s="58"/>
      <c r="CS26" s="14" t="str">
        <f>IF(CR26&gt;0,VLOOKUP(CR26,Лист1!B:C,2,FALSE)," ")</f>
        <v xml:space="preserve"> </v>
      </c>
      <c r="CT26" s="60"/>
      <c r="CU26" s="61"/>
      <c r="CV26" s="62"/>
      <c r="CW26" s="62"/>
      <c r="CX26" s="59"/>
      <c r="CY26" s="63"/>
      <c r="CZ26" s="54" t="str">
        <f t="shared" si="8"/>
        <v>0</v>
      </c>
    </row>
    <row r="27" spans="1:104" ht="15" customHeight="1" thickBot="1">
      <c r="A27" s="83"/>
      <c r="G27" s="84" t="str">
        <f t="shared" si="9"/>
        <v xml:space="preserve"> </v>
      </c>
      <c r="H27" s="58"/>
      <c r="I27" s="59" t="str">
        <f>IF(H27&gt;0,VLOOKUP(H27,Лист1!B:E,2,FALSE)," ")</f>
        <v xml:space="preserve"> </v>
      </c>
      <c r="J27" s="60"/>
      <c r="K27" s="61"/>
      <c r="L27" s="62"/>
      <c r="M27" s="62"/>
      <c r="N27" s="59"/>
      <c r="O27" s="63"/>
      <c r="P27" s="75" t="str">
        <f t="shared" si="10"/>
        <v>0</v>
      </c>
      <c r="Q27" s="6" t="str">
        <f>IF(IF(H27&gt;0,VLOOKUP(H27,Лист1!B:F,5,FALSE)," ")=1," АВИЗОВЫВАТЬ ДО ОБЕДА"," ")</f>
        <v xml:space="preserve"> </v>
      </c>
      <c r="R27" s="84" t="str">
        <f t="shared" si="11"/>
        <v xml:space="preserve"> </v>
      </c>
      <c r="S27" s="58"/>
      <c r="T27" s="114" t="str">
        <f>IF(S27&gt;0,VLOOKUP(S27,Лист1!B:E,2,FALSE)," ")</f>
        <v xml:space="preserve"> </v>
      </c>
      <c r="U27" s="60"/>
      <c r="V27" s="61"/>
      <c r="W27" s="62"/>
      <c r="X27" s="62"/>
      <c r="Y27" s="59"/>
      <c r="Z27" s="63"/>
      <c r="AA27" s="64" t="str">
        <f t="shared" si="1"/>
        <v>0</v>
      </c>
      <c r="AB27" s="176"/>
      <c r="AC27" s="84" t="str">
        <f t="shared" si="12"/>
        <v xml:space="preserve"> </v>
      </c>
      <c r="AD27" s="58"/>
      <c r="AE27" s="59" t="str">
        <f>IF(AD27&gt;0,VLOOKUP(AD27,Лист1!X:AA,2,FALSE)," ")</f>
        <v xml:space="preserve"> </v>
      </c>
      <c r="AF27" s="60"/>
      <c r="AG27" s="61"/>
      <c r="AH27" s="62"/>
      <c r="AI27" s="62"/>
      <c r="AJ27" s="59"/>
      <c r="AK27" s="63"/>
      <c r="AL27" s="64" t="str">
        <f t="shared" si="2"/>
        <v>0</v>
      </c>
      <c r="AM27" s="176"/>
      <c r="AN27" s="84" t="str">
        <f t="shared" si="13"/>
        <v xml:space="preserve"> </v>
      </c>
      <c r="AO27" s="58"/>
      <c r="AP27" s="14" t="str">
        <f>IF(AO27&gt;0,VLOOKUP(AO27,Лист1!B:E,2,FALSE)," ")</f>
        <v xml:space="preserve"> </v>
      </c>
      <c r="AQ27" s="60"/>
      <c r="AR27" s="61"/>
      <c r="AS27" s="62"/>
      <c r="AT27" s="62"/>
      <c r="AU27" s="59"/>
      <c r="AV27" s="63"/>
      <c r="AW27" s="64" t="str">
        <f t="shared" si="3"/>
        <v>0</v>
      </c>
      <c r="AX27" s="5"/>
      <c r="AY27" s="84" t="str">
        <f t="shared" si="14"/>
        <v xml:space="preserve"> </v>
      </c>
      <c r="AZ27" s="58"/>
      <c r="BA27" s="14" t="str">
        <f>IF(AZ27&gt;0,VLOOKUP(AZ27,Лист1!B:E,2,FALSE)," ")</f>
        <v xml:space="preserve"> </v>
      </c>
      <c r="BB27" s="60"/>
      <c r="BC27" s="61"/>
      <c r="BD27" s="62"/>
      <c r="BE27" s="62"/>
      <c r="BF27" s="59"/>
      <c r="BG27" s="63"/>
      <c r="BH27" s="3" t="str">
        <f t="shared" si="4"/>
        <v>0</v>
      </c>
      <c r="BI27" s="115"/>
      <c r="BJ27" s="84" t="str">
        <f t="shared" si="15"/>
        <v xml:space="preserve"> </v>
      </c>
      <c r="BK27" s="13"/>
      <c r="BL27" s="59" t="str">
        <f>IF(BK27&gt;0,VLOOKUP(BK27,Лист1!B:C,2,FALSE)," ")</f>
        <v xml:space="preserve"> </v>
      </c>
      <c r="BM27" s="60"/>
      <c r="BN27" s="61"/>
      <c r="BO27" s="62"/>
      <c r="BP27" s="62"/>
      <c r="BQ27" s="59"/>
      <c r="BR27" s="63"/>
      <c r="BS27" s="72" t="str">
        <f t="shared" si="5"/>
        <v>0</v>
      </c>
      <c r="BT27" s="176"/>
      <c r="BU27" s="84" t="str">
        <f t="shared" si="16"/>
        <v xml:space="preserve"> </v>
      </c>
      <c r="BV27" s="58"/>
      <c r="BW27" s="14" t="str">
        <f>IF(BV27&gt;0,VLOOKUP(BV27,Лист1!B:C,2,FALSE)," ")</f>
        <v xml:space="preserve"> </v>
      </c>
      <c r="BX27" s="60"/>
      <c r="BY27" s="61"/>
      <c r="BZ27" s="62"/>
      <c r="CA27" s="62"/>
      <c r="CB27" s="59"/>
      <c r="CC27" s="63"/>
      <c r="CD27" s="72" t="str">
        <f t="shared" si="6"/>
        <v>0</v>
      </c>
      <c r="CE27" s="176"/>
      <c r="CF27" s="84" t="str">
        <f t="shared" si="17"/>
        <v xml:space="preserve"> </v>
      </c>
      <c r="CG27" s="58"/>
      <c r="CH27" s="59" t="str">
        <f>IF(CG27&gt;0,VLOOKUP(CG27,Лист1!B:C,2,FALSE)," ")</f>
        <v xml:space="preserve"> </v>
      </c>
      <c r="CI27" s="60"/>
      <c r="CJ27" s="61"/>
      <c r="CK27" s="62"/>
      <c r="CL27" s="62"/>
      <c r="CM27" s="59"/>
      <c r="CN27" s="63"/>
      <c r="CO27" s="72" t="str">
        <f t="shared" si="7"/>
        <v>0</v>
      </c>
      <c r="CP27" s="176"/>
      <c r="CQ27" s="84" t="str">
        <f t="shared" si="18"/>
        <v xml:space="preserve"> </v>
      </c>
      <c r="CR27" s="58"/>
      <c r="CS27" s="59" t="str">
        <f>IF(CR27&gt;0,VLOOKUP(CR27,Лист1!B:C,2,FALSE)," ")</f>
        <v xml:space="preserve"> </v>
      </c>
      <c r="CT27" s="60"/>
      <c r="CU27" s="61"/>
      <c r="CV27" s="62"/>
      <c r="CW27" s="62"/>
      <c r="CX27" s="59"/>
      <c r="CY27" s="63"/>
      <c r="CZ27" s="72" t="str">
        <f t="shared" si="8"/>
        <v>0</v>
      </c>
    </row>
    <row r="28" spans="1:104" ht="15" customHeight="1">
      <c r="G28" s="91">
        <v>0.52083333333333337</v>
      </c>
      <c r="H28" s="177"/>
      <c r="I28" s="85" t="s">
        <v>1309</v>
      </c>
      <c r="J28" s="178"/>
      <c r="K28" s="178"/>
      <c r="L28" s="178"/>
      <c r="M28" s="178"/>
      <c r="N28" s="179"/>
      <c r="O28" s="180"/>
      <c r="P28" s="181"/>
      <c r="Q28" s="6" t="str">
        <f>IF(IF(H28&gt;0,VLOOKUP(H28,Лист1!B:F,5,FALSE)," ")=1," АВИЗОВЫВАТЬ ДО ОБЕДА"," ")</f>
        <v xml:space="preserve"> </v>
      </c>
      <c r="R28" s="91">
        <v>0.52083333333333337</v>
      </c>
      <c r="S28" s="177"/>
      <c r="T28" s="85" t="s">
        <v>1309</v>
      </c>
      <c r="U28" s="183"/>
      <c r="V28" s="184"/>
      <c r="W28" s="178"/>
      <c r="X28" s="178"/>
      <c r="Y28" s="179"/>
      <c r="Z28" s="180"/>
      <c r="AA28" s="181"/>
      <c r="AB28" s="182"/>
      <c r="AC28" s="91">
        <v>0.52083333333333337</v>
      </c>
      <c r="AD28" s="177"/>
      <c r="AE28" s="85" t="s">
        <v>1309</v>
      </c>
      <c r="AF28" s="183"/>
      <c r="AG28" s="184"/>
      <c r="AH28" s="178"/>
      <c r="AI28" s="178"/>
      <c r="AJ28" s="179"/>
      <c r="AK28" s="180"/>
      <c r="AL28" s="181"/>
      <c r="AM28" s="182"/>
      <c r="AN28" s="91">
        <v>0.52083333333333337</v>
      </c>
      <c r="AO28" s="177"/>
      <c r="AP28" s="85" t="s">
        <v>1309</v>
      </c>
      <c r="AQ28" s="183"/>
      <c r="AR28" s="184"/>
      <c r="AS28" s="178"/>
      <c r="AT28" s="178"/>
      <c r="AU28" s="179"/>
      <c r="AV28" s="180"/>
      <c r="AW28" s="181"/>
      <c r="AX28" s="185"/>
      <c r="AY28" s="91">
        <v>0.52083333333333337</v>
      </c>
      <c r="AZ28" s="177"/>
      <c r="BA28" s="85" t="s">
        <v>1309</v>
      </c>
      <c r="BB28" s="183"/>
      <c r="BC28" s="184"/>
      <c r="BD28" s="178"/>
      <c r="BE28" s="178"/>
      <c r="BF28" s="179"/>
      <c r="BG28" s="180"/>
      <c r="BH28" s="181"/>
      <c r="BI28" s="182"/>
      <c r="BJ28" s="91">
        <v>0.52083333333333337</v>
      </c>
      <c r="BK28" s="177"/>
      <c r="BL28" s="85" t="s">
        <v>1309</v>
      </c>
      <c r="BM28" s="183"/>
      <c r="BN28" s="184"/>
      <c r="BO28" s="178"/>
      <c r="BP28" s="178"/>
      <c r="BQ28" s="179"/>
      <c r="BR28" s="180"/>
      <c r="BS28" s="181"/>
      <c r="BT28" s="182"/>
      <c r="BU28" s="91">
        <v>0.52083333333333337</v>
      </c>
      <c r="BV28" s="177"/>
      <c r="BW28" s="85" t="s">
        <v>1309</v>
      </c>
      <c r="BX28" s="183"/>
      <c r="BY28" s="184"/>
      <c r="BZ28" s="178"/>
      <c r="CA28" s="178"/>
      <c r="CB28" s="179"/>
      <c r="CC28" s="180"/>
      <c r="CD28" s="181"/>
      <c r="CE28" s="182"/>
      <c r="CF28" s="91">
        <v>0.52083333333333337</v>
      </c>
      <c r="CG28" s="177"/>
      <c r="CH28" s="85" t="s">
        <v>1309</v>
      </c>
      <c r="CI28" s="183"/>
      <c r="CJ28" s="184"/>
      <c r="CK28" s="178"/>
      <c r="CL28" s="178"/>
      <c r="CM28" s="179"/>
      <c r="CN28" s="180"/>
      <c r="CO28" s="181"/>
      <c r="CP28" s="182"/>
      <c r="CQ28" s="91">
        <v>0.52083333333333337</v>
      </c>
      <c r="CR28" s="177"/>
      <c r="CS28" s="85" t="s">
        <v>1309</v>
      </c>
      <c r="CT28" s="183"/>
      <c r="CU28" s="184"/>
      <c r="CV28" s="178"/>
      <c r="CW28" s="178"/>
      <c r="CX28" s="179"/>
      <c r="CY28" s="180"/>
      <c r="CZ28" s="181"/>
    </row>
    <row r="29" spans="1:104" ht="15" customHeight="1" thickBot="1">
      <c r="G29" s="186">
        <v>0.54166666666666663</v>
      </c>
      <c r="H29" s="93"/>
      <c r="I29" s="86"/>
      <c r="J29" s="89"/>
      <c r="K29" s="89"/>
      <c r="L29" s="89"/>
      <c r="M29" s="89"/>
      <c r="N29" s="86"/>
      <c r="O29" s="90"/>
      <c r="P29" s="92"/>
      <c r="Q29" s="6" t="str">
        <f>IF(IF(H29&gt;0,VLOOKUP(H29,Лист1!B:F,5,FALSE)," ")=1," АВИЗОВЫВАТЬ ДО ОБЕДА"," ")</f>
        <v xml:space="preserve"> </v>
      </c>
      <c r="R29" s="186">
        <v>0.54166666666666663</v>
      </c>
      <c r="S29" s="93"/>
      <c r="T29" s="86"/>
      <c r="U29" s="87"/>
      <c r="V29" s="88"/>
      <c r="W29" s="89"/>
      <c r="X29" s="89"/>
      <c r="Y29" s="86"/>
      <c r="Z29" s="90"/>
      <c r="AA29" s="92"/>
      <c r="AB29" s="55"/>
      <c r="AC29" s="186">
        <v>0.54166666666666663</v>
      </c>
      <c r="AD29" s="93"/>
      <c r="AE29" s="86"/>
      <c r="AF29" s="87"/>
      <c r="AG29" s="88"/>
      <c r="AH29" s="89"/>
      <c r="AI29" s="89"/>
      <c r="AJ29" s="86"/>
      <c r="AK29" s="90"/>
      <c r="AL29" s="92"/>
      <c r="AM29" s="55"/>
      <c r="AN29" s="186">
        <v>0.54166666666666663</v>
      </c>
      <c r="AO29" s="93"/>
      <c r="AP29" s="86"/>
      <c r="AQ29" s="87"/>
      <c r="AR29" s="88"/>
      <c r="AS29" s="89"/>
      <c r="AT29" s="89"/>
      <c r="AU29" s="86"/>
      <c r="AV29" s="90"/>
      <c r="AW29" s="92"/>
      <c r="AX29" s="8"/>
      <c r="AY29" s="186">
        <v>0.54166666666666663</v>
      </c>
      <c r="AZ29" s="93"/>
      <c r="BA29" s="86"/>
      <c r="BB29" s="87"/>
      <c r="BC29" s="88"/>
      <c r="BD29" s="89"/>
      <c r="BE29" s="89"/>
      <c r="BF29" s="86"/>
      <c r="BG29" s="90"/>
      <c r="BH29" s="92"/>
      <c r="BI29" s="55"/>
      <c r="BJ29" s="186">
        <v>0.54166666666666663</v>
      </c>
      <c r="BK29" s="93"/>
      <c r="BL29" s="86"/>
      <c r="BM29" s="87"/>
      <c r="BN29" s="88"/>
      <c r="BO29" s="89"/>
      <c r="BP29" s="89"/>
      <c r="BQ29" s="86"/>
      <c r="BR29" s="90"/>
      <c r="BS29" s="92"/>
      <c r="BT29" s="55"/>
      <c r="BU29" s="186">
        <v>0.54166666666666663</v>
      </c>
      <c r="BV29" s="93"/>
      <c r="BW29" s="86"/>
      <c r="BX29" s="87"/>
      <c r="BY29" s="88"/>
      <c r="BZ29" s="89"/>
      <c r="CA29" s="89"/>
      <c r="CB29" s="86"/>
      <c r="CC29" s="90"/>
      <c r="CD29" s="92"/>
      <c r="CE29" s="55"/>
      <c r="CF29" s="186">
        <v>0.54166666666666663</v>
      </c>
      <c r="CG29" s="93"/>
      <c r="CH29" s="86"/>
      <c r="CI29" s="87"/>
      <c r="CJ29" s="88"/>
      <c r="CK29" s="89"/>
      <c r="CL29" s="89"/>
      <c r="CM29" s="86"/>
      <c r="CN29" s="90"/>
      <c r="CO29" s="92"/>
      <c r="CP29" s="55"/>
      <c r="CQ29" s="186">
        <v>0.54166666666666663</v>
      </c>
      <c r="CR29" s="93"/>
      <c r="CS29" s="86"/>
      <c r="CT29" s="87"/>
      <c r="CU29" s="88"/>
      <c r="CV29" s="89"/>
      <c r="CW29" s="89"/>
      <c r="CX29" s="86"/>
      <c r="CY29" s="90"/>
      <c r="CZ29" s="92"/>
    </row>
    <row r="30" spans="1:104" ht="15" customHeight="1" thickBot="1">
      <c r="G30" s="197"/>
      <c r="H30" s="65"/>
      <c r="I30" s="66" t="str">
        <f>IF(H30&gt;0,VLOOKUP(H30,Лист1!B:E,2,FALSE)," ")</f>
        <v xml:space="preserve"> </v>
      </c>
      <c r="J30" s="67"/>
      <c r="K30" s="68"/>
      <c r="L30" s="69"/>
      <c r="M30" s="69"/>
      <c r="N30" s="66"/>
      <c r="O30" s="70"/>
      <c r="P30" s="71" t="str">
        <f t="shared" si="10"/>
        <v>0</v>
      </c>
      <c r="Q30" s="6" t="str">
        <f>IF(IF(H30&gt;0,VLOOKUP(H30,Лист1!B:F,5,FALSE)," ")=1," АВИЗОВЫВАТЬ ДО ОБЕДА"," ")</f>
        <v xml:space="preserve"> </v>
      </c>
      <c r="R30" s="197">
        <v>0.65277777777777779</v>
      </c>
      <c r="S30" s="65"/>
      <c r="T30" s="66" t="str">
        <f>IF(S30&gt;0,VLOOKUP(S30,Лист1!B:E,2,FALSE)," ")</f>
        <v xml:space="preserve"> </v>
      </c>
      <c r="U30" s="67"/>
      <c r="V30" s="68"/>
      <c r="W30" s="69"/>
      <c r="X30" s="69"/>
      <c r="Y30" s="66"/>
      <c r="Z30" s="70"/>
      <c r="AA30" s="71" t="str">
        <f t="shared" ref="AA30:AA74" si="19">IF(V30="т",Z30,IF(V30="с",X30, IF(V30=" ","0",IF(V30=" ","0","0"))))</f>
        <v>0</v>
      </c>
      <c r="AB30" s="6"/>
      <c r="AC30" s="197"/>
      <c r="AD30" s="65"/>
      <c r="AE30" s="66" t="str">
        <f>IF(AD30&gt;0,VLOOKUP(AD30,Лист1!B:E,2,FALSE)," ")</f>
        <v xml:space="preserve"> </v>
      </c>
      <c r="AF30" s="67"/>
      <c r="AG30" s="68"/>
      <c r="AH30" s="69"/>
      <c r="AI30" s="69"/>
      <c r="AJ30" s="66"/>
      <c r="AK30" s="70"/>
      <c r="AL30" s="71" t="str">
        <f t="shared" si="2"/>
        <v>0</v>
      </c>
      <c r="AM30" s="6"/>
      <c r="AN30" s="197">
        <v>0.54166666666666663</v>
      </c>
      <c r="AO30" s="65">
        <v>8800</v>
      </c>
      <c r="AP30" s="14" t="str">
        <f>IF(AO30&gt;0,VLOOKUP(AO30,Лист1!B:E,2,FALSE)," ")</f>
        <v xml:space="preserve">"МИРСТ"ООО  </v>
      </c>
      <c r="AQ30" s="67">
        <v>438137</v>
      </c>
      <c r="AR30" s="68" t="s">
        <v>1203</v>
      </c>
      <c r="AS30" s="69" t="s">
        <v>1217</v>
      </c>
      <c r="AT30" s="69"/>
      <c r="AU30" s="66">
        <v>329</v>
      </c>
      <c r="AV30" s="70">
        <v>51</v>
      </c>
      <c r="AW30" s="71">
        <f t="shared" si="3"/>
        <v>51</v>
      </c>
      <c r="AX30" s="5"/>
      <c r="AY30" s="197"/>
      <c r="AZ30" s="65"/>
      <c r="BA30" s="66" t="str">
        <f>IF(AZ30&gt;0,VLOOKUP(AZ30,Лист1!B:E,2,FALSE)," ")</f>
        <v xml:space="preserve"> </v>
      </c>
      <c r="BB30" s="67"/>
      <c r="BC30" s="68"/>
      <c r="BD30" s="69"/>
      <c r="BE30" s="69"/>
      <c r="BF30" s="66"/>
      <c r="BG30" s="70"/>
      <c r="BH30" s="71" t="str">
        <f t="shared" si="4"/>
        <v>0</v>
      </c>
      <c r="BI30" s="6"/>
      <c r="BJ30" s="197">
        <v>0.54166666666666663</v>
      </c>
      <c r="BK30" s="65">
        <v>8869</v>
      </c>
      <c r="BL30" s="66" t="str">
        <f>IF(BK30&gt;0,VLOOKUP(BK30,Лист1!B:C,2,FALSE)," ")</f>
        <v xml:space="preserve">"БЕРТА"ЗАО 2 </v>
      </c>
      <c r="BM30" s="67">
        <v>530218</v>
      </c>
      <c r="BN30" s="68" t="s">
        <v>1203</v>
      </c>
      <c r="BO30" s="69" t="s">
        <v>1217</v>
      </c>
      <c r="BP30" s="69"/>
      <c r="BQ30" s="66">
        <v>1</v>
      </c>
      <c r="BR30" s="70">
        <v>1</v>
      </c>
      <c r="BS30" s="73">
        <f t="shared" ref="BS30:BS74" si="20">IF(BN30="т",BR30,IF(BN30="с",BP30, IF(BN30=" ","0",IF(BN30=" ","0","0"))))</f>
        <v>1</v>
      </c>
      <c r="BT30" s="6"/>
      <c r="BU30" s="197">
        <v>0.54166666666666663</v>
      </c>
      <c r="BV30" s="65"/>
      <c r="BW30" s="66" t="str">
        <f>IF(BV30&gt;0,VLOOKUP(BV30,Лист1!B:C,2,FALSE)," ")</f>
        <v xml:space="preserve"> </v>
      </c>
      <c r="BX30" s="67"/>
      <c r="BY30" s="68"/>
      <c r="BZ30" s="69"/>
      <c r="CA30" s="69"/>
      <c r="CB30" s="66"/>
      <c r="CC30" s="70"/>
      <c r="CD30" s="73" t="str">
        <f t="shared" ref="CD30:CD74" si="21">IF(BY30="т",CC30,IF(BY30="с",CA30, IF(BY30=" ","0",IF(BY30=" ","0","0"))))</f>
        <v>0</v>
      </c>
      <c r="CE30" s="6"/>
      <c r="CF30" s="197">
        <v>0.54166666666666663</v>
      </c>
      <c r="CG30" s="65"/>
      <c r="CH30" s="66" t="str">
        <f>IF(CG30&gt;0,VLOOKUP(CG30,Лист1!B:C,2,FALSE)," ")</f>
        <v xml:space="preserve"> </v>
      </c>
      <c r="CI30" s="15"/>
      <c r="CJ30" s="16"/>
      <c r="CK30" s="17"/>
      <c r="CL30" s="17"/>
      <c r="CM30" s="14"/>
      <c r="CN30" s="18"/>
      <c r="CO30" s="73" t="str">
        <f t="shared" ref="CO30:CO74" si="22">IF(CJ30="т",CN30,IF(CJ30="с",CL30, IF(CJ30=" ","0",IF(CJ30=" ","0","0"))))</f>
        <v>0</v>
      </c>
      <c r="CP30" s="6"/>
      <c r="CQ30" s="197"/>
      <c r="CR30" s="65"/>
      <c r="CS30" s="66" t="str">
        <f>IF(CR30&gt;0,VLOOKUP(CR30,Лист1!B:C,2,FALSE)," ")</f>
        <v xml:space="preserve"> </v>
      </c>
      <c r="CT30" s="67"/>
      <c r="CU30" s="68"/>
      <c r="CV30" s="69"/>
      <c r="CW30" s="69"/>
      <c r="CX30" s="66"/>
      <c r="CY30" s="70"/>
      <c r="CZ30" s="73" t="str">
        <f t="shared" ref="CZ30:CZ74" si="23">IF(CU30="т",CY30,IF(CU30="с",CW30, IF(CU30=" ","0",IF(CU30=" ","0","0"))))</f>
        <v>0</v>
      </c>
    </row>
    <row r="31" spans="1:104" ht="15" customHeight="1" thickTop="1">
      <c r="G31" s="84" t="str">
        <f>IF(K30&lt;&gt;0,ROUNDUP((P30*$G$5+G30)/0.00347222222222222,0)*0.00347222222222222, " ")</f>
        <v xml:space="preserve"> </v>
      </c>
      <c r="H31" s="65"/>
      <c r="I31" s="14" t="str">
        <f>IF(H31&gt;0,VLOOKUP(H31,Лист1!B:E,2,FALSE)," ")</f>
        <v xml:space="preserve"> </v>
      </c>
      <c r="J31" s="15"/>
      <c r="K31" s="16"/>
      <c r="L31" s="17"/>
      <c r="M31" s="17"/>
      <c r="N31" s="14"/>
      <c r="O31" s="18"/>
      <c r="P31" s="3" t="str">
        <f t="shared" si="10"/>
        <v>0</v>
      </c>
      <c r="Q31" s="6" t="str">
        <f>IF(IF(H31&gt;0,VLOOKUP(H31,Лист1!B:F,5,FALSE)," ")=1," АВИЗОВЫВАТЬ ДО ОБЕДА"," ")</f>
        <v xml:space="preserve"> </v>
      </c>
      <c r="R31" s="84" t="str">
        <f t="shared" ref="R31:R35" si="24">IF(V30&lt;&gt;0,ROUNDUP((AA30*$G$5+R30)/0.00347222222222222,0)*0.00347222222222222, " ")</f>
        <v xml:space="preserve"> </v>
      </c>
      <c r="S31" s="13"/>
      <c r="T31" s="66" t="str">
        <f>IF(S31&gt;0,VLOOKUP(S31,Лист1!B:E,2,FALSE)," ")</f>
        <v xml:space="preserve"> </v>
      </c>
      <c r="U31" s="15"/>
      <c r="V31" s="16"/>
      <c r="W31" s="17"/>
      <c r="X31" s="17"/>
      <c r="Y31" s="14"/>
      <c r="Z31" s="18"/>
      <c r="AA31" s="3" t="str">
        <f t="shared" si="19"/>
        <v>0</v>
      </c>
      <c r="AB31" s="6"/>
      <c r="AC31" s="84" t="str">
        <f t="shared" ref="AC31:AC35" si="25">IF(AG30&lt;&gt;0,ROUNDUP((AL30*$G$5+AC30)/0.00347222222222222,0)*0.00347222222222222, " ")</f>
        <v xml:space="preserve"> </v>
      </c>
      <c r="AD31" s="13"/>
      <c r="AE31" s="14"/>
      <c r="AF31" s="15"/>
      <c r="AG31" s="16"/>
      <c r="AH31" s="17"/>
      <c r="AI31" s="17"/>
      <c r="AJ31" s="14"/>
      <c r="AK31" s="18"/>
      <c r="AL31" s="3" t="str">
        <f t="shared" si="2"/>
        <v>0</v>
      </c>
      <c r="AM31" s="6"/>
      <c r="AN31" s="84">
        <f t="shared" ref="AN31:AN35" si="26">IF(AR30&lt;&gt;0,ROUNDUP((AW30*$G$5+AN30)/0.00347222222222222,0)*0.00347222222222222, " ")</f>
        <v>0.63194444444444398</v>
      </c>
      <c r="AO31" s="13">
        <v>718</v>
      </c>
      <c r="AP31" s="14" t="str">
        <f>IF(AO31&gt;0,VLOOKUP(AO31,Лист1!B:E,2,FALSE)," ")</f>
        <v>КОСМЕТИЧЕСКОЕ ОБЪЕДИНЕНИЕ СВОБ</v>
      </c>
      <c r="AQ31" s="15">
        <v>336010</v>
      </c>
      <c r="AR31" s="16" t="s">
        <v>1203</v>
      </c>
      <c r="AS31" s="17" t="s">
        <v>1217</v>
      </c>
      <c r="AT31" s="17"/>
      <c r="AU31" s="14">
        <v>20</v>
      </c>
      <c r="AV31" s="18">
        <v>5</v>
      </c>
      <c r="AW31" s="3">
        <f t="shared" si="3"/>
        <v>5</v>
      </c>
      <c r="AX31" s="5"/>
      <c r="AY31" s="84" t="str">
        <f t="shared" ref="AY31:AY35" si="27">IF(BC30&lt;&gt;0,ROUNDUP((BH30*$G$5+AY30)/0.00347222222222222,0)*0.00347222222222222, " ")</f>
        <v xml:space="preserve"> </v>
      </c>
      <c r="AZ31" s="13"/>
      <c r="BA31" s="14" t="str">
        <f>IF(AZ31&gt;0,VLOOKUP(AZ31,Лист1!B:E,2,FALSE)," ")</f>
        <v xml:space="preserve"> </v>
      </c>
      <c r="BB31" s="15"/>
      <c r="BC31" s="16"/>
      <c r="BD31" s="17"/>
      <c r="BE31" s="17"/>
      <c r="BF31" s="14"/>
      <c r="BG31" s="18"/>
      <c r="BH31" s="3" t="str">
        <f t="shared" si="4"/>
        <v>0</v>
      </c>
      <c r="BI31" s="6"/>
      <c r="BJ31" s="84">
        <f t="shared" ref="BJ31:BJ35" si="28">IF(BN30&lt;&gt;0,ROUNDUP((BS30*$G$5+BJ30)/0.00347222222222222,0)*0.00347222222222222, " ")</f>
        <v>0.54513888888888851</v>
      </c>
      <c r="BK31" s="13">
        <v>8336</v>
      </c>
      <c r="BL31" s="14" t="str">
        <f>IF(BK31&gt;0,VLOOKUP(BK31,Лист1!B:C,2,FALSE)," ")</f>
        <v>"ВИМТОРГ"ООО</v>
      </c>
      <c r="BM31" s="15">
        <v>438687</v>
      </c>
      <c r="BN31" s="16" t="s">
        <v>1203</v>
      </c>
      <c r="BO31" s="17" t="s">
        <v>1217</v>
      </c>
      <c r="BP31" s="17"/>
      <c r="BQ31" s="14">
        <v>53</v>
      </c>
      <c r="BR31" s="18">
        <v>24</v>
      </c>
      <c r="BS31" s="54">
        <f t="shared" si="20"/>
        <v>24</v>
      </c>
      <c r="BT31" s="6"/>
      <c r="BU31" s="84" t="str">
        <f t="shared" ref="BU31:BU35" si="29">IF(BY30&lt;&gt;0,ROUNDUP((CD30*$G$5+BU30)/0.00347222222222222,0)*0.00347222222222222, " ")</f>
        <v xml:space="preserve"> </v>
      </c>
      <c r="BV31" s="13"/>
      <c r="BW31" s="14" t="str">
        <f>IF(BV31&gt;0,VLOOKUP(BV31,Лист1!B:C,2,FALSE)," ")</f>
        <v xml:space="preserve"> </v>
      </c>
      <c r="BX31" s="15"/>
      <c r="BY31" s="16"/>
      <c r="BZ31" s="17"/>
      <c r="CA31" s="17"/>
      <c r="CB31" s="14"/>
      <c r="CC31" s="18"/>
      <c r="CD31" s="54" t="str">
        <f t="shared" si="21"/>
        <v>0</v>
      </c>
      <c r="CE31" s="6"/>
      <c r="CF31" s="84" t="str">
        <f t="shared" ref="CF31:CF35" si="30">IF(CJ30&lt;&gt;0,ROUNDUP((CO30*$G$5+CF30)/0.00347222222222222,0)*0.00347222222222222, " ")</f>
        <v xml:space="preserve"> </v>
      </c>
      <c r="CG31" s="65"/>
      <c r="CH31" s="14" t="str">
        <f>IF(CG31&gt;0,VLOOKUP(CG31,Лист1!B:C,2,FALSE)," ")</f>
        <v xml:space="preserve"> </v>
      </c>
      <c r="CI31" s="15"/>
      <c r="CJ31" s="16"/>
      <c r="CK31" s="17"/>
      <c r="CL31" s="17"/>
      <c r="CM31" s="14"/>
      <c r="CN31" s="18"/>
      <c r="CO31" s="54" t="str">
        <f t="shared" si="22"/>
        <v>0</v>
      </c>
      <c r="CP31" s="6"/>
      <c r="CQ31" s="84" t="str">
        <f t="shared" ref="CQ31:CQ35" si="31">IF(CU30&lt;&gt;0,ROUNDUP((CZ30*$G$5+CQ30)/0.00347222222222222,0)*0.00347222222222222, " ")</f>
        <v xml:space="preserve"> </v>
      </c>
      <c r="CR31" s="13"/>
      <c r="CS31" s="14" t="str">
        <f>IF(CR31&gt;0,VLOOKUP(CR31,Лист1!B:C,2,FALSE)," ")</f>
        <v xml:space="preserve"> </v>
      </c>
      <c r="CT31" s="15"/>
      <c r="CU31" s="16"/>
      <c r="CV31" s="17"/>
      <c r="CW31" s="17"/>
      <c r="CX31" s="14"/>
      <c r="CY31" s="18"/>
      <c r="CZ31" s="54" t="str">
        <f t="shared" si="23"/>
        <v>0</v>
      </c>
    </row>
    <row r="32" spans="1:104" ht="15" customHeight="1">
      <c r="G32" s="84" t="str">
        <f t="shared" ref="G32:G35" si="32">IF(K31&lt;&gt;0,ROUNDUP((P31*$G$5+G31)/0.00347222222222222,0)*0.00347222222222222, " ")</f>
        <v xml:space="preserve"> </v>
      </c>
      <c r="H32" s="65"/>
      <c r="I32" s="14" t="str">
        <f>IF(H32&gt;0,VLOOKUP(H32,Лист1!B:E,2,FALSE)," ")</f>
        <v xml:space="preserve"> </v>
      </c>
      <c r="J32" s="15"/>
      <c r="K32" s="16"/>
      <c r="L32" s="17"/>
      <c r="M32" s="17"/>
      <c r="N32" s="14"/>
      <c r="O32" s="18"/>
      <c r="P32" s="3" t="str">
        <f t="shared" si="10"/>
        <v>0</v>
      </c>
      <c r="Q32" s="6" t="str">
        <f>IF(IF(H32&gt;0,VLOOKUP(H32,Лист1!B:F,5,FALSE)," ")=1," АВИЗОВЫВАТЬ ДО ОБЕДА"," ")</f>
        <v xml:space="preserve"> </v>
      </c>
      <c r="R32" s="84" t="str">
        <f t="shared" si="24"/>
        <v xml:space="preserve"> </v>
      </c>
      <c r="S32" s="13"/>
      <c r="T32" s="66" t="str">
        <f>IF(S32&gt;0,VLOOKUP(S32,Лист1!B:E,2,FALSE)," ")</f>
        <v xml:space="preserve"> </v>
      </c>
      <c r="U32" s="15"/>
      <c r="V32" s="16"/>
      <c r="W32" s="17"/>
      <c r="X32" s="17"/>
      <c r="Y32" s="14"/>
      <c r="Z32" s="18"/>
      <c r="AA32" s="3" t="str">
        <f t="shared" si="19"/>
        <v>0</v>
      </c>
      <c r="AB32" s="6"/>
      <c r="AC32" s="84" t="str">
        <f t="shared" si="25"/>
        <v xml:space="preserve"> </v>
      </c>
      <c r="AD32" s="13"/>
      <c r="AE32" s="14" t="str">
        <f>IF(AD32&gt;0,VLOOKUP(AD32,Лист1!B:E,2,FALSE)," ")</f>
        <v xml:space="preserve"> </v>
      </c>
      <c r="AF32" s="15"/>
      <c r="AG32" s="16"/>
      <c r="AH32" s="17"/>
      <c r="AI32" s="17"/>
      <c r="AJ32" s="14"/>
      <c r="AK32" s="18"/>
      <c r="AL32" s="3" t="str">
        <f t="shared" si="2"/>
        <v>0</v>
      </c>
      <c r="AM32" s="6"/>
      <c r="AN32" s="84">
        <f t="shared" si="26"/>
        <v>0.64236111111111072</v>
      </c>
      <c r="AO32" s="13">
        <v>718</v>
      </c>
      <c r="AP32" s="14" t="str">
        <f>IF(AO32&gt;0,VLOOKUP(AO32,Лист1!B:E,2,FALSE)," ")</f>
        <v>КОСМЕТИЧЕСКОЕ ОБЪЕДИНЕНИЕ СВОБ</v>
      </c>
      <c r="AQ32" s="15">
        <v>336011</v>
      </c>
      <c r="AR32" s="16" t="s">
        <v>1203</v>
      </c>
      <c r="AS32" s="17" t="s">
        <v>1217</v>
      </c>
      <c r="AT32" s="17"/>
      <c r="AU32" s="14">
        <v>11</v>
      </c>
      <c r="AV32" s="18">
        <v>1</v>
      </c>
      <c r="AW32" s="3">
        <f t="shared" si="3"/>
        <v>1</v>
      </c>
      <c r="AX32" s="5"/>
      <c r="AY32" s="84" t="str">
        <f t="shared" si="27"/>
        <v xml:space="preserve"> </v>
      </c>
      <c r="AZ32" s="13"/>
      <c r="BA32" s="14" t="str">
        <f>IF(AZ32&gt;0,VLOOKUP(AZ32,Лист1!B:E,2,FALSE)," ")</f>
        <v xml:space="preserve"> </v>
      </c>
      <c r="BB32" s="15"/>
      <c r="BC32" s="16"/>
      <c r="BD32" s="17"/>
      <c r="BE32" s="17"/>
      <c r="BF32" s="14"/>
      <c r="BG32" s="18"/>
      <c r="BH32" s="3" t="str">
        <f t="shared" si="4"/>
        <v>0</v>
      </c>
      <c r="BI32" s="6"/>
      <c r="BJ32" s="84">
        <f t="shared" si="28"/>
        <v>0.58680555555555514</v>
      </c>
      <c r="BK32" s="13">
        <v>1559</v>
      </c>
      <c r="BL32" s="14" t="str">
        <f>IF(BK32&gt;0,VLOOKUP(BK32,Лист1!B:C,2,FALSE)," ")</f>
        <v>ИНСТАРТ СЕРВИС ООО</v>
      </c>
      <c r="BM32" s="15">
        <v>336020</v>
      </c>
      <c r="BN32" s="16" t="s">
        <v>1203</v>
      </c>
      <c r="BO32" s="17" t="s">
        <v>1217</v>
      </c>
      <c r="BP32" s="17"/>
      <c r="BQ32" s="14">
        <v>18</v>
      </c>
      <c r="BR32" s="18">
        <v>16</v>
      </c>
      <c r="BS32" s="54">
        <f t="shared" si="20"/>
        <v>16</v>
      </c>
      <c r="BT32" s="6"/>
      <c r="BU32" s="84" t="str">
        <f t="shared" si="29"/>
        <v xml:space="preserve"> </v>
      </c>
      <c r="BV32" s="13"/>
      <c r="BW32" s="14" t="str">
        <f>IF(BV32&gt;0,VLOOKUP(BV32,Лист1!B:C,2,FALSE)," ")</f>
        <v xml:space="preserve"> </v>
      </c>
      <c r="BX32" s="15"/>
      <c r="BY32" s="16"/>
      <c r="BZ32" s="17"/>
      <c r="CA32" s="17"/>
      <c r="CB32" s="14"/>
      <c r="CC32" s="18"/>
      <c r="CD32" s="54" t="str">
        <f t="shared" si="21"/>
        <v>0</v>
      </c>
      <c r="CE32" s="6"/>
      <c r="CF32" s="84" t="str">
        <f t="shared" si="30"/>
        <v xml:space="preserve"> </v>
      </c>
      <c r="CG32" s="65"/>
      <c r="CH32" s="14" t="str">
        <f>IF(CG32&gt;0,VLOOKUP(CG32,Лист1!B:C,2,FALSE)," ")</f>
        <v xml:space="preserve"> </v>
      </c>
      <c r="CI32" s="15"/>
      <c r="CJ32" s="16"/>
      <c r="CK32" s="17"/>
      <c r="CL32" s="17"/>
      <c r="CM32" s="14"/>
      <c r="CN32" s="18"/>
      <c r="CO32" s="54" t="str">
        <f t="shared" si="22"/>
        <v>0</v>
      </c>
      <c r="CP32" s="6"/>
      <c r="CQ32" s="84" t="str">
        <f t="shared" si="31"/>
        <v xml:space="preserve"> </v>
      </c>
      <c r="CR32" s="13"/>
      <c r="CS32" s="14" t="str">
        <f>IF(CR32&gt;0,VLOOKUP(CR32,Лист1!B:C,2,FALSE)," ")</f>
        <v xml:space="preserve"> </v>
      </c>
      <c r="CT32" s="15"/>
      <c r="CU32" s="16"/>
      <c r="CV32" s="17"/>
      <c r="CW32" s="17"/>
      <c r="CX32" s="14"/>
      <c r="CY32" s="18"/>
      <c r="CZ32" s="54" t="str">
        <f t="shared" si="23"/>
        <v>0</v>
      </c>
    </row>
    <row r="33" spans="7:104" ht="15" customHeight="1">
      <c r="G33" s="84" t="str">
        <f t="shared" si="32"/>
        <v xml:space="preserve"> </v>
      </c>
      <c r="H33" s="13"/>
      <c r="I33" s="14" t="str">
        <f>IF(H33&gt;0,VLOOKUP(H33,Лист1!B:E,2,FALSE)," ")</f>
        <v xml:space="preserve"> </v>
      </c>
      <c r="J33" s="15"/>
      <c r="K33" s="16"/>
      <c r="L33" s="17"/>
      <c r="M33" s="17"/>
      <c r="N33" s="14"/>
      <c r="O33" s="18"/>
      <c r="P33" s="3" t="str">
        <f t="shared" si="10"/>
        <v>0</v>
      </c>
      <c r="Q33" s="6" t="str">
        <f>IF(IF(H33&gt;0,VLOOKUP(H33,Лист1!B:F,5,FALSE)," ")=1," АВИЗОВЫВАТЬ ДО ОБЕДА"," ")</f>
        <v xml:space="preserve"> </v>
      </c>
      <c r="R33" s="84" t="str">
        <f t="shared" si="24"/>
        <v xml:space="preserve"> </v>
      </c>
      <c r="S33" s="13"/>
      <c r="T33" s="66" t="str">
        <f>IF(S33&gt;0,VLOOKUP(S33,Лист1!B:E,2,FALSE)," ")</f>
        <v xml:space="preserve"> </v>
      </c>
      <c r="U33" s="15"/>
      <c r="V33" s="16"/>
      <c r="W33" s="17"/>
      <c r="X33" s="17"/>
      <c r="Y33" s="14"/>
      <c r="Z33" s="18"/>
      <c r="AA33" s="3" t="str">
        <f t="shared" si="19"/>
        <v>0</v>
      </c>
      <c r="AB33" s="6"/>
      <c r="AC33" s="84" t="str">
        <f t="shared" si="25"/>
        <v xml:space="preserve"> </v>
      </c>
      <c r="AD33" s="13"/>
      <c r="AE33" s="14" t="str">
        <f>IF(AD33&gt;0,VLOOKUP(AD33,Лист1!B:E,2,FALSE)," ")</f>
        <v xml:space="preserve"> </v>
      </c>
      <c r="AF33" s="15"/>
      <c r="AG33" s="16"/>
      <c r="AH33" s="17"/>
      <c r="AI33" s="17"/>
      <c r="AJ33" s="14"/>
      <c r="AK33" s="18"/>
      <c r="AL33" s="3" t="str">
        <f t="shared" si="2"/>
        <v>0</v>
      </c>
      <c r="AM33" s="6"/>
      <c r="AN33" s="84">
        <f t="shared" si="26"/>
        <v>0.64583333333333293</v>
      </c>
      <c r="AO33" s="13">
        <v>718</v>
      </c>
      <c r="AP33" s="14" t="str">
        <f>IF(AO33&gt;0,VLOOKUP(AO33,Лист1!B:E,2,FALSE)," ")</f>
        <v>КОСМЕТИЧЕСКОЕ ОБЪЕДИНЕНИЕ СВОБ</v>
      </c>
      <c r="AQ33" s="15">
        <v>336012</v>
      </c>
      <c r="AR33" s="16" t="s">
        <v>1203</v>
      </c>
      <c r="AS33" s="17" t="s">
        <v>1217</v>
      </c>
      <c r="AT33" s="17"/>
      <c r="AU33" s="14">
        <v>108</v>
      </c>
      <c r="AV33" s="18">
        <v>30</v>
      </c>
      <c r="AW33" s="3">
        <f t="shared" si="3"/>
        <v>30</v>
      </c>
      <c r="AX33" s="5"/>
      <c r="AY33" s="84" t="str">
        <f t="shared" si="27"/>
        <v xml:space="preserve"> </v>
      </c>
      <c r="AZ33" s="13"/>
      <c r="BA33" s="14" t="str">
        <f>IF(AZ33&gt;0,VLOOKUP(AZ33,Лист1!B:E,2,FALSE)," ")</f>
        <v xml:space="preserve"> </v>
      </c>
      <c r="BB33" s="15"/>
      <c r="BC33" s="16"/>
      <c r="BD33" s="17"/>
      <c r="BE33" s="17"/>
      <c r="BF33" s="14"/>
      <c r="BG33" s="18"/>
      <c r="BH33" s="3" t="str">
        <f t="shared" si="4"/>
        <v>0</v>
      </c>
      <c r="BI33" s="6"/>
      <c r="BJ33" s="84">
        <f t="shared" si="28"/>
        <v>0.61458333333333293</v>
      </c>
      <c r="BK33" s="13">
        <v>5669</v>
      </c>
      <c r="BL33" s="14" t="str">
        <f>IF(BK33&gt;0,VLOOKUP(BK33,Лист1!B:C,2,FALSE)," ")</f>
        <v>ТРИС ООО</v>
      </c>
      <c r="BM33" s="15">
        <v>530013</v>
      </c>
      <c r="BN33" s="16" t="s">
        <v>1203</v>
      </c>
      <c r="BO33" s="17" t="s">
        <v>1217</v>
      </c>
      <c r="BP33" s="17"/>
      <c r="BQ33" s="14">
        <v>4</v>
      </c>
      <c r="BR33" s="18">
        <v>2</v>
      </c>
      <c r="BS33" s="54">
        <f t="shared" si="20"/>
        <v>2</v>
      </c>
      <c r="BT33" s="6"/>
      <c r="BU33" s="84" t="str">
        <f t="shared" si="29"/>
        <v xml:space="preserve"> </v>
      </c>
      <c r="BV33" s="13"/>
      <c r="BW33" s="14" t="str">
        <f>IF(BV33&gt;0,VLOOKUP(BV33,Лист1!B:C,2,FALSE)," ")</f>
        <v xml:space="preserve"> </v>
      </c>
      <c r="BX33" s="15"/>
      <c r="BY33" s="16"/>
      <c r="BZ33" s="17"/>
      <c r="CA33" s="17"/>
      <c r="CB33" s="14"/>
      <c r="CC33" s="18"/>
      <c r="CD33" s="54" t="str">
        <f t="shared" si="21"/>
        <v>0</v>
      </c>
      <c r="CE33" s="6"/>
      <c r="CF33" s="84" t="str">
        <f t="shared" si="30"/>
        <v xml:space="preserve"> </v>
      </c>
      <c r="CG33" s="13"/>
      <c r="CH33" s="14" t="str">
        <f>IF(CG33&gt;0,VLOOKUP(CG33,Лист1!B:C,2,FALSE)," ")</f>
        <v xml:space="preserve"> </v>
      </c>
      <c r="CI33" s="15"/>
      <c r="CJ33" s="16"/>
      <c r="CK33" s="17"/>
      <c r="CL33" s="17"/>
      <c r="CM33" s="14"/>
      <c r="CN33" s="18"/>
      <c r="CO33" s="54" t="str">
        <f t="shared" si="22"/>
        <v>0</v>
      </c>
      <c r="CP33" s="6"/>
      <c r="CQ33" s="84" t="str">
        <f t="shared" si="31"/>
        <v xml:space="preserve"> </v>
      </c>
      <c r="CR33" s="13"/>
      <c r="CS33" s="14" t="str">
        <f>IF(CR33&gt;0,VLOOKUP(CR33,Лист1!B:C,2,FALSE)," ")</f>
        <v xml:space="preserve"> </v>
      </c>
      <c r="CT33" s="15"/>
      <c r="CU33" s="16"/>
      <c r="CV33" s="17"/>
      <c r="CW33" s="17"/>
      <c r="CX33" s="14"/>
      <c r="CY33" s="18"/>
      <c r="CZ33" s="54" t="str">
        <f t="shared" si="23"/>
        <v>0</v>
      </c>
    </row>
    <row r="34" spans="7:104" ht="15" customHeight="1">
      <c r="G34" s="84" t="str">
        <f t="shared" si="32"/>
        <v xml:space="preserve"> </v>
      </c>
      <c r="H34" s="13"/>
      <c r="I34" s="14" t="str">
        <f>IF(H34&gt;0,VLOOKUP(H34,Лист1!B:E,2,FALSE)," ")</f>
        <v xml:space="preserve"> </v>
      </c>
      <c r="J34" s="15"/>
      <c r="K34" s="16"/>
      <c r="L34" s="17"/>
      <c r="M34" s="17"/>
      <c r="N34" s="14"/>
      <c r="O34" s="18"/>
      <c r="P34" s="3" t="str">
        <f t="shared" si="10"/>
        <v>0</v>
      </c>
      <c r="Q34" s="6" t="str">
        <f>IF(IF(H34&gt;0,VLOOKUP(H34,Лист1!B:F,5,FALSE)," ")=1," АВИЗОВЫВАТЬ ДО ОБЕДА"," ")</f>
        <v xml:space="preserve"> </v>
      </c>
      <c r="R34" s="84" t="str">
        <f t="shared" si="24"/>
        <v xml:space="preserve"> </v>
      </c>
      <c r="S34" s="13"/>
      <c r="T34" s="66" t="str">
        <f>IF(S34&gt;0,VLOOKUP(S34,Лист1!B:E,2,FALSE)," ")</f>
        <v xml:space="preserve"> </v>
      </c>
      <c r="U34" s="15"/>
      <c r="V34" s="16"/>
      <c r="W34" s="17"/>
      <c r="X34" s="17"/>
      <c r="Y34" s="14"/>
      <c r="Z34" s="18"/>
      <c r="AA34" s="3" t="str">
        <f t="shared" si="19"/>
        <v>0</v>
      </c>
      <c r="AB34" s="6"/>
      <c r="AC34" s="84" t="str">
        <f t="shared" si="25"/>
        <v xml:space="preserve"> </v>
      </c>
      <c r="AD34" s="13"/>
      <c r="AE34" s="14" t="str">
        <f>IF(AD34&gt;0,VLOOKUP(AD34,Лист1!B:E,2,FALSE)," ")</f>
        <v xml:space="preserve"> </v>
      </c>
      <c r="AF34" s="15"/>
      <c r="AG34" s="16"/>
      <c r="AH34" s="17"/>
      <c r="AI34" s="17"/>
      <c r="AJ34" s="14"/>
      <c r="AK34" s="18"/>
      <c r="AL34" s="3" t="str">
        <f t="shared" si="2"/>
        <v>0</v>
      </c>
      <c r="AM34" s="6"/>
      <c r="AN34" s="84">
        <f t="shared" si="26"/>
        <v>0.69791666666666619</v>
      </c>
      <c r="AO34" s="13">
        <v>1054</v>
      </c>
      <c r="AP34" s="14" t="str">
        <f>IF(AO34&gt;0,VLOOKUP(AO34,Лист1!B:E,2,FALSE)," ")</f>
        <v>ООО «Арго ДС»</v>
      </c>
      <c r="AQ34" s="15">
        <v>336303</v>
      </c>
      <c r="AR34" s="16" t="s">
        <v>1203</v>
      </c>
      <c r="AS34" s="17" t="s">
        <v>1217</v>
      </c>
      <c r="AT34" s="17"/>
      <c r="AU34" s="14">
        <v>47</v>
      </c>
      <c r="AV34" s="18">
        <v>17</v>
      </c>
      <c r="AW34" s="3">
        <f t="shared" si="3"/>
        <v>17</v>
      </c>
      <c r="AX34" s="5"/>
      <c r="AY34" s="84" t="str">
        <f t="shared" si="27"/>
        <v xml:space="preserve"> </v>
      </c>
      <c r="AZ34" s="13"/>
      <c r="BA34" s="14" t="str">
        <f>IF(AZ34&gt;0,VLOOKUP(AZ34,Лист1!B:E,2,FALSE)," ")</f>
        <v xml:space="preserve"> </v>
      </c>
      <c r="BB34" s="15"/>
      <c r="BC34" s="16"/>
      <c r="BD34" s="17"/>
      <c r="BE34" s="17"/>
      <c r="BF34" s="14"/>
      <c r="BG34" s="18"/>
      <c r="BH34" s="3" t="str">
        <f t="shared" si="4"/>
        <v>0</v>
      </c>
      <c r="BI34" s="6"/>
      <c r="BJ34" s="84">
        <f t="shared" si="28"/>
        <v>0.61805555555555514</v>
      </c>
      <c r="BK34" s="13">
        <v>9008</v>
      </c>
      <c r="BL34" s="14" t="str">
        <f>IF(BK34&gt;0,VLOOKUP(BK34,Лист1!B:C,2,FALSE)," ")</f>
        <v>СПИЧЕЧНАЯ ФАБРИКА"БЕЛКА-ФАВОРИ</v>
      </c>
      <c r="BM34" s="15">
        <v>336350</v>
      </c>
      <c r="BN34" s="16" t="s">
        <v>1203</v>
      </c>
      <c r="BO34" s="17" t="s">
        <v>1217</v>
      </c>
      <c r="BP34" s="17"/>
      <c r="BQ34" s="14">
        <v>33</v>
      </c>
      <c r="BR34" s="18">
        <v>4</v>
      </c>
      <c r="BS34" s="54">
        <f t="shared" si="20"/>
        <v>4</v>
      </c>
      <c r="BT34" s="6"/>
      <c r="BU34" s="84" t="str">
        <f t="shared" si="29"/>
        <v xml:space="preserve"> </v>
      </c>
      <c r="BV34" s="13"/>
      <c r="BW34" s="14" t="str">
        <f>IF(BV34&gt;0,VLOOKUP(BV34,Лист1!B:C,2,FALSE)," ")</f>
        <v xml:space="preserve"> </v>
      </c>
      <c r="BX34" s="15"/>
      <c r="BY34" s="16"/>
      <c r="BZ34" s="17"/>
      <c r="CA34" s="17"/>
      <c r="CB34" s="14"/>
      <c r="CC34" s="18"/>
      <c r="CD34" s="54" t="str">
        <f t="shared" si="21"/>
        <v>0</v>
      </c>
      <c r="CE34" s="6"/>
      <c r="CF34" s="84" t="str">
        <f t="shared" si="30"/>
        <v xml:space="preserve"> </v>
      </c>
      <c r="CG34" s="13"/>
      <c r="CH34" s="14" t="str">
        <f>IF(CG34&gt;0,VLOOKUP(CG34,Лист1!B:C,2,FALSE)," ")</f>
        <v xml:space="preserve"> </v>
      </c>
      <c r="CI34" s="15"/>
      <c r="CJ34" s="16"/>
      <c r="CK34" s="17"/>
      <c r="CL34" s="17"/>
      <c r="CM34" s="14"/>
      <c r="CN34" s="18"/>
      <c r="CO34" s="54" t="str">
        <f t="shared" si="22"/>
        <v>0</v>
      </c>
      <c r="CP34" s="6"/>
      <c r="CQ34" s="84" t="str">
        <f t="shared" si="31"/>
        <v xml:space="preserve"> </v>
      </c>
      <c r="CR34" s="13"/>
      <c r="CS34" s="14" t="str">
        <f>IF(CR34&gt;0,VLOOKUP(CR34,Лист1!B:C,2,FALSE)," ")</f>
        <v xml:space="preserve"> </v>
      </c>
      <c r="CT34" s="15"/>
      <c r="CU34" s="16"/>
      <c r="CV34" s="17"/>
      <c r="CW34" s="17"/>
      <c r="CX34" s="14"/>
      <c r="CY34" s="18"/>
      <c r="CZ34" s="54" t="str">
        <f t="shared" si="23"/>
        <v>0</v>
      </c>
    </row>
    <row r="35" spans="7:104" ht="15" customHeight="1">
      <c r="G35" s="84" t="str">
        <f t="shared" si="32"/>
        <v xml:space="preserve"> </v>
      </c>
      <c r="H35" s="13"/>
      <c r="I35" s="14" t="str">
        <f>IF(H35&gt;0,VLOOKUP(H35,Лист1!B:E,2,FALSE)," ")</f>
        <v xml:space="preserve"> </v>
      </c>
      <c r="J35" s="15"/>
      <c r="K35" s="16"/>
      <c r="L35" s="17"/>
      <c r="M35" s="17"/>
      <c r="N35" s="14"/>
      <c r="O35" s="18"/>
      <c r="P35" s="3" t="str">
        <f t="shared" si="10"/>
        <v>0</v>
      </c>
      <c r="Q35" s="6" t="str">
        <f>IF(IF(H35&gt;0,VLOOKUP(H35,Лист1!B:F,5,FALSE)," ")=1," АВИЗОВЫВАТЬ ДО ОБЕДА"," ")</f>
        <v xml:space="preserve"> </v>
      </c>
      <c r="R35" s="84" t="str">
        <f t="shared" si="24"/>
        <v xml:space="preserve"> </v>
      </c>
      <c r="S35" s="13"/>
      <c r="T35" s="66" t="str">
        <f>IF(S35&gt;0,VLOOKUP(S35,Лист1!B:E,2,FALSE)," ")</f>
        <v xml:space="preserve"> </v>
      </c>
      <c r="U35" s="15"/>
      <c r="V35" s="16"/>
      <c r="W35" s="17"/>
      <c r="X35" s="17"/>
      <c r="Y35" s="14"/>
      <c r="Z35" s="18"/>
      <c r="AA35" s="3" t="str">
        <f t="shared" si="19"/>
        <v>0</v>
      </c>
      <c r="AB35" s="6"/>
      <c r="AC35" s="84" t="str">
        <f t="shared" si="25"/>
        <v xml:space="preserve"> </v>
      </c>
      <c r="AD35" s="13"/>
      <c r="AE35" s="14" t="str">
        <f>IF(AD35&gt;0,VLOOKUP(AD35,Лист1!B:E,2,FALSE)," ")</f>
        <v xml:space="preserve"> </v>
      </c>
      <c r="AF35" s="15"/>
      <c r="AG35" s="16"/>
      <c r="AH35" s="17"/>
      <c r="AI35" s="17"/>
      <c r="AJ35" s="14"/>
      <c r="AK35" s="18"/>
      <c r="AL35" s="3" t="str">
        <f t="shared" si="2"/>
        <v>0</v>
      </c>
      <c r="AM35" s="6"/>
      <c r="AN35" s="84">
        <f t="shared" si="26"/>
        <v>0.72916666666666619</v>
      </c>
      <c r="AO35" s="13">
        <v>1054</v>
      </c>
      <c r="AP35" s="14" t="str">
        <f>IF(AO35&gt;0,VLOOKUP(AO35,Лист1!B:E,2,FALSE)," ")</f>
        <v>ООО «Арго ДС»</v>
      </c>
      <c r="AQ35" s="15">
        <v>530222</v>
      </c>
      <c r="AR35" s="16" t="s">
        <v>1203</v>
      </c>
      <c r="AS35" s="17" t="s">
        <v>1217</v>
      </c>
      <c r="AT35" s="17"/>
      <c r="AU35" s="14">
        <v>10</v>
      </c>
      <c r="AV35" s="18">
        <v>7</v>
      </c>
      <c r="AW35" s="3">
        <f t="shared" si="3"/>
        <v>7</v>
      </c>
      <c r="AX35" s="5"/>
      <c r="AY35" s="84" t="str">
        <f t="shared" si="27"/>
        <v xml:space="preserve"> </v>
      </c>
      <c r="AZ35" s="13"/>
      <c r="BA35" s="14" t="str">
        <f>IF(AZ35&gt;0,VLOOKUP(AZ35,Лист1!B:E,2,FALSE)," ")</f>
        <v xml:space="preserve"> </v>
      </c>
      <c r="BB35" s="15"/>
      <c r="BC35" s="16"/>
      <c r="BD35" s="17"/>
      <c r="BE35" s="17"/>
      <c r="BF35" s="14"/>
      <c r="BG35" s="18"/>
      <c r="BH35" s="3" t="str">
        <f t="shared" si="4"/>
        <v>0</v>
      </c>
      <c r="BI35" s="6"/>
      <c r="BJ35" s="84">
        <f t="shared" si="28"/>
        <v>0.62499999999999956</v>
      </c>
      <c r="BK35" s="13">
        <v>8048</v>
      </c>
      <c r="BL35" s="14" t="str">
        <f>IF(BK35&gt;0,VLOOKUP(BK35,Лист1!B:C,2,FALSE)," ")</f>
        <v>ДИВИ ООО 2</v>
      </c>
      <c r="BM35" s="15">
        <v>336352</v>
      </c>
      <c r="BN35" s="16" t="s">
        <v>1203</v>
      </c>
      <c r="BO35" s="17" t="s">
        <v>1217</v>
      </c>
      <c r="BP35" s="17"/>
      <c r="BQ35" s="14">
        <v>25</v>
      </c>
      <c r="BR35" s="18">
        <v>7</v>
      </c>
      <c r="BS35" s="54">
        <f t="shared" si="20"/>
        <v>7</v>
      </c>
      <c r="BT35" s="6"/>
      <c r="BU35" s="84" t="str">
        <f t="shared" si="29"/>
        <v xml:space="preserve"> </v>
      </c>
      <c r="BV35" s="13"/>
      <c r="BW35" s="14" t="str">
        <f>IF(BV35&gt;0,VLOOKUP(BV35,Лист1!B:C,2,FALSE)," ")</f>
        <v xml:space="preserve"> </v>
      </c>
      <c r="BX35" s="15"/>
      <c r="BY35" s="16"/>
      <c r="BZ35" s="17"/>
      <c r="CA35" s="17"/>
      <c r="CB35" s="14"/>
      <c r="CC35" s="18"/>
      <c r="CD35" s="54" t="str">
        <f t="shared" si="21"/>
        <v>0</v>
      </c>
      <c r="CE35" s="6"/>
      <c r="CF35" s="84" t="str">
        <f t="shared" si="30"/>
        <v xml:space="preserve"> </v>
      </c>
      <c r="CG35" s="13"/>
      <c r="CH35" s="14" t="str">
        <f>IF(CG35&gt;0,VLOOKUP(CG35,Лист1!B:C,2,FALSE)," ")</f>
        <v xml:space="preserve"> </v>
      </c>
      <c r="CI35" s="15"/>
      <c r="CJ35" s="16"/>
      <c r="CK35" s="17"/>
      <c r="CL35" s="17"/>
      <c r="CM35" s="14"/>
      <c r="CN35" s="18"/>
      <c r="CO35" s="54" t="str">
        <f t="shared" si="22"/>
        <v>0</v>
      </c>
      <c r="CP35" s="6"/>
      <c r="CQ35" s="84" t="str">
        <f t="shared" si="31"/>
        <v xml:space="preserve"> </v>
      </c>
      <c r="CR35" s="13"/>
      <c r="CS35" s="14" t="str">
        <f>IF(CR35&gt;0,VLOOKUP(CR35,Лист1!B:C,2,FALSE)," ")</f>
        <v xml:space="preserve"> </v>
      </c>
      <c r="CT35" s="15"/>
      <c r="CU35" s="16"/>
      <c r="CV35" s="17"/>
      <c r="CW35" s="17"/>
      <c r="CX35" s="14"/>
      <c r="CY35" s="18"/>
      <c r="CZ35" s="54" t="str">
        <f t="shared" si="23"/>
        <v>0</v>
      </c>
    </row>
    <row r="36" spans="7:104" ht="15" customHeight="1">
      <c r="G36" s="84" t="str">
        <f t="shared" ref="G36:G53" si="33">IF(K35&lt;&gt;0,ROUNDUP((P35*$G$5+G35)/0.00347222222222222,0)*0.00347222222222222, " ")</f>
        <v xml:space="preserve"> </v>
      </c>
      <c r="H36" s="13"/>
      <c r="I36" s="14" t="str">
        <f>IF(H36&gt;0,VLOOKUP(H36,Лист1!B:E,2,FALSE)," ")</f>
        <v xml:space="preserve"> </v>
      </c>
      <c r="J36" s="15"/>
      <c r="K36" s="16"/>
      <c r="L36" s="17"/>
      <c r="M36" s="17"/>
      <c r="N36" s="14"/>
      <c r="O36" s="18"/>
      <c r="P36" s="3" t="str">
        <f t="shared" ref="P36:P53" si="34">IF(K36="т",O36,IF(K36="с",M36, IF(K36=" ","0",IF(K36=" ","0","0"))))</f>
        <v>0</v>
      </c>
      <c r="Q36" s="6" t="str">
        <f>IF(IF(H36&gt;0,VLOOKUP(H36,Лист1!B:F,5,FALSE)," ")=1," АВИЗОВЫВАТЬ ДО ОБЕДА"," ")</f>
        <v xml:space="preserve"> </v>
      </c>
      <c r="R36" s="84" t="str">
        <f t="shared" ref="R36:R53" si="35">IF(V35&lt;&gt;0,ROUNDUP((AA35*$G$5+R35)/0.00347222222222222,0)*0.00347222222222222, " ")</f>
        <v xml:space="preserve"> </v>
      </c>
      <c r="S36" s="13"/>
      <c r="T36" s="66" t="str">
        <f>IF(S36&gt;0,VLOOKUP(S36,Лист1!B:E,2,FALSE)," ")</f>
        <v xml:space="preserve"> </v>
      </c>
      <c r="U36" s="15"/>
      <c r="V36" s="16"/>
      <c r="W36" s="17"/>
      <c r="X36" s="17"/>
      <c r="Y36" s="14"/>
      <c r="Z36" s="18"/>
      <c r="AA36" s="3" t="str">
        <f t="shared" ref="AA36:AA53" si="36">IF(V36="т",Z36,IF(V36="с",X36, IF(V36=" ","0",IF(V36=" ","0","0"))))</f>
        <v>0</v>
      </c>
      <c r="AB36" s="6"/>
      <c r="AC36" s="84" t="str">
        <f t="shared" ref="AC36:AC53" si="37">IF(AG35&lt;&gt;0,ROUNDUP((AL35*$G$5+AC35)/0.00347222222222222,0)*0.00347222222222222, " ")</f>
        <v xml:space="preserve"> </v>
      </c>
      <c r="AD36" s="13"/>
      <c r="AE36" s="14" t="str">
        <f>IF(AD36&gt;0,VLOOKUP(AD36,Лист1!B:E,2,FALSE)," ")</f>
        <v xml:space="preserve"> </v>
      </c>
      <c r="AF36" s="15"/>
      <c r="AG36" s="16"/>
      <c r="AH36" s="17"/>
      <c r="AI36" s="17"/>
      <c r="AJ36" s="14"/>
      <c r="AK36" s="18"/>
      <c r="AL36" s="3" t="str">
        <f t="shared" ref="AL36:AL53" si="38">IF(AG36="т",AK36,IF(AG36="с",AI36, IF(AG36=" ","0",IF(AG36=" ","0","0"))))</f>
        <v>0</v>
      </c>
      <c r="AM36" s="6"/>
      <c r="AN36" s="84">
        <f t="shared" ref="AN36:AN53" si="39">IF(AR35&lt;&gt;0,ROUNDUP((AW35*$G$5+AN35)/0.00347222222222222,0)*0.00347222222222222, " ")</f>
        <v>0.74305555555555503</v>
      </c>
      <c r="AO36" s="13">
        <v>7489</v>
      </c>
      <c r="AP36" s="14" t="str">
        <f>IF(AO36&gt;0,VLOOKUP(AO36,Лист1!B:E,2,FALSE)," ")</f>
        <v>ИЗДАТЕЛЬСКИЙ ДОМ НИОЛА ООО</v>
      </c>
      <c r="AQ36" s="15">
        <v>336177</v>
      </c>
      <c r="AR36" s="16" t="s">
        <v>1203</v>
      </c>
      <c r="AS36" s="17" t="s">
        <v>1217</v>
      </c>
      <c r="AT36" s="17"/>
      <c r="AU36" s="14">
        <v>1</v>
      </c>
      <c r="AV36" s="18">
        <v>1</v>
      </c>
      <c r="AW36" s="3">
        <f t="shared" ref="AW36:AW53" si="40">IF(AR36="т",AV36,IF(AR36="с",AT36, IF(AR36=" ","0",IF(AR36=" ","0","0"))))</f>
        <v>1</v>
      </c>
      <c r="AX36" s="5"/>
      <c r="AY36" s="84" t="str">
        <f t="shared" ref="AY36:AY53" si="41">IF(BC35&lt;&gt;0,ROUNDUP((BH35*$G$5+AY35)/0.00347222222222222,0)*0.00347222222222222, " ")</f>
        <v xml:space="preserve"> </v>
      </c>
      <c r="AZ36" s="13"/>
      <c r="BA36" s="14" t="str">
        <f>IF(AZ36&gt;0,VLOOKUP(AZ36,Лист1!B:E,2,FALSE)," ")</f>
        <v xml:space="preserve"> </v>
      </c>
      <c r="BB36" s="15"/>
      <c r="BC36" s="16"/>
      <c r="BD36" s="17"/>
      <c r="BE36" s="17"/>
      <c r="BF36" s="14"/>
      <c r="BG36" s="18"/>
      <c r="BH36" s="3" t="str">
        <f t="shared" ref="BH36:BH53" si="42">IF(BC36="т",BG36,IF(BC36="с",BE36, IF(BC36=" ","0",IF(BC36=" ","0","0"))))</f>
        <v>0</v>
      </c>
      <c r="BI36" s="6"/>
      <c r="BJ36" s="84">
        <f t="shared" ref="BJ36:BJ53" si="43">IF(BN35&lt;&gt;0,ROUNDUP((BS35*$G$5+BJ35)/0.00347222222222222,0)*0.00347222222222222, " ")</f>
        <v>0.63888888888888851</v>
      </c>
      <c r="BK36" s="13">
        <v>681</v>
      </c>
      <c r="BL36" s="14" t="str">
        <f>IF(BK36&gt;0,VLOOKUP(BK36,Лист1!B:C,2,FALSE)," ")</f>
        <v>ДИВИ ООО</v>
      </c>
      <c r="BM36" s="15">
        <v>336297</v>
      </c>
      <c r="BN36" s="16" t="s">
        <v>1203</v>
      </c>
      <c r="BO36" s="17" t="s">
        <v>1217</v>
      </c>
      <c r="BP36" s="17"/>
      <c r="BQ36" s="14">
        <v>21</v>
      </c>
      <c r="BR36" s="18">
        <v>7</v>
      </c>
      <c r="BS36" s="54">
        <f t="shared" ref="BS36:BS53" si="44">IF(BN36="т",BR36,IF(BN36="с",BP36, IF(BN36=" ","0",IF(BN36=" ","0","0"))))</f>
        <v>7</v>
      </c>
      <c r="BT36" s="6"/>
      <c r="BU36" s="84" t="str">
        <f t="shared" ref="BU36:BU53" si="45">IF(BY35&lt;&gt;0,ROUNDUP((CD35*$G$5+BU35)/0.00347222222222222,0)*0.00347222222222222, " ")</f>
        <v xml:space="preserve"> </v>
      </c>
      <c r="BV36" s="13"/>
      <c r="BW36" s="14" t="str">
        <f>IF(BV36&gt;0,VLOOKUP(BV36,Лист1!B:C,2,FALSE)," ")</f>
        <v xml:space="preserve"> </v>
      </c>
      <c r="BX36" s="15"/>
      <c r="BY36" s="16"/>
      <c r="BZ36" s="17"/>
      <c r="CA36" s="17"/>
      <c r="CB36" s="14"/>
      <c r="CC36" s="18"/>
      <c r="CD36" s="54" t="str">
        <f t="shared" ref="CD36:CD53" si="46">IF(BY36="т",CC36,IF(BY36="с",CA36, IF(BY36=" ","0",IF(BY36=" ","0","0"))))</f>
        <v>0</v>
      </c>
      <c r="CE36" s="6"/>
      <c r="CF36" s="84" t="str">
        <f t="shared" ref="CF36:CF53" si="47">IF(CJ35&lt;&gt;0,ROUNDUP((CO35*$G$5+CF35)/0.00347222222222222,0)*0.00347222222222222, " ")</f>
        <v xml:space="preserve"> </v>
      </c>
      <c r="CG36" s="13"/>
      <c r="CH36" s="14" t="str">
        <f>IF(CG36&gt;0,VLOOKUP(CG36,Лист1!B:C,2,FALSE)," ")</f>
        <v xml:space="preserve"> </v>
      </c>
      <c r="CI36" s="15"/>
      <c r="CJ36" s="16"/>
      <c r="CK36" s="17"/>
      <c r="CL36" s="17"/>
      <c r="CM36" s="14"/>
      <c r="CN36" s="18"/>
      <c r="CO36" s="54" t="str">
        <f t="shared" ref="CO36:CO53" si="48">IF(CJ36="т",CN36,IF(CJ36="с",CL36, IF(CJ36=" ","0",IF(CJ36=" ","0","0"))))</f>
        <v>0</v>
      </c>
      <c r="CP36" s="6"/>
      <c r="CQ36" s="84" t="str">
        <f t="shared" ref="CQ36:CQ53" si="49">IF(CU35&lt;&gt;0,ROUNDUP((CZ35*$G$5+CQ35)/0.00347222222222222,0)*0.00347222222222222, " ")</f>
        <v xml:space="preserve"> </v>
      </c>
      <c r="CR36" s="13"/>
      <c r="CS36" s="14" t="str">
        <f>IF(CR36&gt;0,VLOOKUP(CR36,Лист1!B:C,2,FALSE)," ")</f>
        <v xml:space="preserve"> </v>
      </c>
      <c r="CT36" s="15"/>
      <c r="CU36" s="16"/>
      <c r="CV36" s="17"/>
      <c r="CW36" s="17"/>
      <c r="CX36" s="14"/>
      <c r="CY36" s="18"/>
      <c r="CZ36" s="54" t="str">
        <f t="shared" ref="CZ36:CZ53" si="50">IF(CU36="т",CY36,IF(CU36="с",CW36, IF(CU36=" ","0",IF(CU36=" ","0","0"))))</f>
        <v>0</v>
      </c>
    </row>
    <row r="37" spans="7:104" ht="15" customHeight="1">
      <c r="G37" s="84" t="str">
        <f t="shared" si="33"/>
        <v xml:space="preserve"> </v>
      </c>
      <c r="H37" s="13"/>
      <c r="I37" s="14" t="str">
        <f>IF(H37&gt;0,VLOOKUP(H37,Лист1!B:E,2,FALSE)," ")</f>
        <v xml:space="preserve"> </v>
      </c>
      <c r="J37" s="15"/>
      <c r="K37" s="16"/>
      <c r="L37" s="17"/>
      <c r="M37" s="17"/>
      <c r="N37" s="14"/>
      <c r="O37" s="18"/>
      <c r="P37" s="3" t="str">
        <f t="shared" si="34"/>
        <v>0</v>
      </c>
      <c r="Q37" s="6" t="str">
        <f>IF(IF(H37&gt;0,VLOOKUP(H37,Лист1!B:F,5,FALSE)," ")=1," АВИЗОВЫВАТЬ ДО ОБЕДА"," ")</f>
        <v xml:space="preserve"> </v>
      </c>
      <c r="R37" s="84" t="str">
        <f t="shared" si="35"/>
        <v xml:space="preserve"> </v>
      </c>
      <c r="S37" s="13"/>
      <c r="T37" s="66" t="str">
        <f>IF(S37&gt;0,VLOOKUP(S37,Лист1!B:E,2,FALSE)," ")</f>
        <v xml:space="preserve"> </v>
      </c>
      <c r="U37" s="15"/>
      <c r="V37" s="16"/>
      <c r="W37" s="17"/>
      <c r="X37" s="17"/>
      <c r="Y37" s="14"/>
      <c r="Z37" s="18"/>
      <c r="AA37" s="3" t="str">
        <f t="shared" si="36"/>
        <v>0</v>
      </c>
      <c r="AB37" s="6"/>
      <c r="AC37" s="84" t="str">
        <f t="shared" si="37"/>
        <v xml:space="preserve"> </v>
      </c>
      <c r="AD37" s="13"/>
      <c r="AE37" s="14" t="str">
        <f>IF(AD37&gt;0,VLOOKUP(AD37,Лист1!B:E,2,FALSE)," ")</f>
        <v xml:space="preserve"> </v>
      </c>
      <c r="AF37" s="15"/>
      <c r="AG37" s="16"/>
      <c r="AH37" s="17"/>
      <c r="AI37" s="17"/>
      <c r="AJ37" s="14"/>
      <c r="AK37" s="18"/>
      <c r="AL37" s="3" t="str">
        <f t="shared" si="38"/>
        <v>0</v>
      </c>
      <c r="AM37" s="6"/>
      <c r="AN37" s="84">
        <f t="shared" si="39"/>
        <v>0.74652777777777724</v>
      </c>
      <c r="AO37" s="13">
        <v>7489</v>
      </c>
      <c r="AP37" s="14" t="str">
        <f>IF(AO37&gt;0,VLOOKUP(AO37,Лист1!B:E,2,FALSE)," ")</f>
        <v>ИЗДАТЕЛЬСКИЙ ДОМ НИОЛА ООО</v>
      </c>
      <c r="AQ37" s="15">
        <v>336181</v>
      </c>
      <c r="AR37" s="16" t="s">
        <v>1203</v>
      </c>
      <c r="AS37" s="17" t="s">
        <v>1217</v>
      </c>
      <c r="AT37" s="17"/>
      <c r="AU37" s="14">
        <v>7</v>
      </c>
      <c r="AV37" s="18">
        <v>7</v>
      </c>
      <c r="AW37" s="3">
        <f t="shared" si="40"/>
        <v>7</v>
      </c>
      <c r="AX37" s="5"/>
      <c r="AY37" s="84" t="str">
        <f t="shared" si="41"/>
        <v xml:space="preserve"> </v>
      </c>
      <c r="AZ37" s="13"/>
      <c r="BA37" s="14" t="str">
        <f>IF(AZ37&gt;0,VLOOKUP(AZ37,Лист1!B:E,2,FALSE)," ")</f>
        <v xml:space="preserve"> </v>
      </c>
      <c r="BB37" s="15"/>
      <c r="BC37" s="16"/>
      <c r="BD37" s="17"/>
      <c r="BE37" s="17"/>
      <c r="BF37" s="14"/>
      <c r="BG37" s="18"/>
      <c r="BH37" s="3" t="str">
        <f t="shared" si="42"/>
        <v>0</v>
      </c>
      <c r="BI37" s="6"/>
      <c r="BJ37" s="84">
        <f t="shared" si="43"/>
        <v>0.65277777777777735</v>
      </c>
      <c r="BK37" s="13">
        <v>8857</v>
      </c>
      <c r="BL37" s="14" t="str">
        <f>IF(BK37&gt;0,VLOOKUP(BK37,Лист1!B:C,2,FALSE)," ")</f>
        <v>Машук ШФ /ООО/</v>
      </c>
      <c r="BM37" s="15">
        <v>529701</v>
      </c>
      <c r="BN37" s="16" t="s">
        <v>1203</v>
      </c>
      <c r="BO37" s="17" t="s">
        <v>1217</v>
      </c>
      <c r="BP37" s="17"/>
      <c r="BQ37" s="14">
        <v>3</v>
      </c>
      <c r="BR37" s="18">
        <v>1</v>
      </c>
      <c r="BS37" s="54">
        <f t="shared" si="44"/>
        <v>1</v>
      </c>
      <c r="BT37" s="6"/>
      <c r="BU37" s="84" t="str">
        <f t="shared" si="45"/>
        <v xml:space="preserve"> </v>
      </c>
      <c r="BV37" s="13"/>
      <c r="BW37" s="14" t="str">
        <f>IF(BV37&gt;0,VLOOKUP(BV37,Лист1!B:C,2,FALSE)," ")</f>
        <v xml:space="preserve"> </v>
      </c>
      <c r="BX37" s="15"/>
      <c r="BY37" s="16"/>
      <c r="BZ37" s="17"/>
      <c r="CA37" s="17"/>
      <c r="CB37" s="14"/>
      <c r="CC37" s="18"/>
      <c r="CD37" s="54" t="str">
        <f t="shared" si="46"/>
        <v>0</v>
      </c>
      <c r="CE37" s="6"/>
      <c r="CF37" s="84" t="str">
        <f t="shared" si="47"/>
        <v xml:space="preserve"> </v>
      </c>
      <c r="CG37" s="13"/>
      <c r="CH37" s="14" t="str">
        <f>IF(CG37&gt;0,VLOOKUP(CG37,Лист1!B:C,2,FALSE)," ")</f>
        <v xml:space="preserve"> </v>
      </c>
      <c r="CI37" s="15"/>
      <c r="CJ37" s="16"/>
      <c r="CK37" s="17"/>
      <c r="CL37" s="17"/>
      <c r="CM37" s="14"/>
      <c r="CN37" s="18"/>
      <c r="CO37" s="54" t="str">
        <f t="shared" si="48"/>
        <v>0</v>
      </c>
      <c r="CP37" s="6"/>
      <c r="CQ37" s="84" t="str">
        <f t="shared" si="49"/>
        <v xml:space="preserve"> </v>
      </c>
      <c r="CR37" s="13"/>
      <c r="CS37" s="14" t="str">
        <f>IF(CR37&gt;0,VLOOKUP(CR37,Лист1!B:C,2,FALSE)," ")</f>
        <v xml:space="preserve"> </v>
      </c>
      <c r="CT37" s="15"/>
      <c r="CU37" s="16"/>
      <c r="CV37" s="17"/>
      <c r="CW37" s="17"/>
      <c r="CX37" s="14"/>
      <c r="CY37" s="18"/>
      <c r="CZ37" s="54" t="str">
        <f t="shared" si="50"/>
        <v>0</v>
      </c>
    </row>
    <row r="38" spans="7:104" ht="15" customHeight="1">
      <c r="G38" s="84" t="str">
        <f t="shared" si="33"/>
        <v xml:space="preserve"> </v>
      </c>
      <c r="H38" s="13"/>
      <c r="I38" s="14" t="str">
        <f>IF(H38&gt;0,VLOOKUP(H38,Лист1!B:E,2,FALSE)," ")</f>
        <v xml:space="preserve"> </v>
      </c>
      <c r="J38" s="15"/>
      <c r="K38" s="16"/>
      <c r="L38" s="265"/>
      <c r="M38" s="17"/>
      <c r="N38" s="14"/>
      <c r="O38" s="18"/>
      <c r="P38" s="3" t="str">
        <f t="shared" si="34"/>
        <v>0</v>
      </c>
      <c r="Q38" s="6" t="str">
        <f>IF(IF(H38&gt;0,VLOOKUP(H38,Лист1!B:F,5,FALSE)," ")=1," АВИЗОВЫВАТЬ ДО ОБЕДА"," ")</f>
        <v xml:space="preserve"> </v>
      </c>
      <c r="R38" s="84" t="str">
        <f t="shared" si="35"/>
        <v xml:space="preserve"> </v>
      </c>
      <c r="S38" s="13"/>
      <c r="T38" s="66" t="str">
        <f>IF(S38&gt;0,VLOOKUP(S38,Лист1!B:E,2,FALSE)," ")</f>
        <v xml:space="preserve"> </v>
      </c>
      <c r="U38" s="15"/>
      <c r="V38" s="16"/>
      <c r="W38" s="17"/>
      <c r="X38" s="17"/>
      <c r="Y38" s="14"/>
      <c r="Z38" s="18"/>
      <c r="AA38" s="3" t="str">
        <f t="shared" si="36"/>
        <v>0</v>
      </c>
      <c r="AB38" s="6"/>
      <c r="AC38" s="84" t="str">
        <f t="shared" si="37"/>
        <v xml:space="preserve"> </v>
      </c>
      <c r="AD38" s="13"/>
      <c r="AE38" s="14" t="str">
        <f>IF(AD38&gt;0,VLOOKUP(AD38,Лист1!B:E,2,FALSE)," ")</f>
        <v xml:space="preserve"> </v>
      </c>
      <c r="AF38" s="15"/>
      <c r="AG38" s="16"/>
      <c r="AH38" s="17"/>
      <c r="AI38" s="17"/>
      <c r="AJ38" s="14"/>
      <c r="AK38" s="18"/>
      <c r="AL38" s="3" t="str">
        <f t="shared" si="38"/>
        <v>0</v>
      </c>
      <c r="AM38" s="6"/>
      <c r="AN38" s="84">
        <f t="shared" si="39"/>
        <v>0.76041666666666619</v>
      </c>
      <c r="AO38" s="13">
        <v>7489</v>
      </c>
      <c r="AP38" s="14" t="str">
        <f>IF(AO38&gt;0,VLOOKUP(AO38,Лист1!B:E,2,FALSE)," ")</f>
        <v>ИЗДАТЕЛЬСКИЙ ДОМ НИОЛА ООО</v>
      </c>
      <c r="AQ38" s="15">
        <v>336212</v>
      </c>
      <c r="AR38" s="16" t="s">
        <v>1203</v>
      </c>
      <c r="AS38" s="17" t="s">
        <v>1217</v>
      </c>
      <c r="AT38" s="17"/>
      <c r="AU38" s="14">
        <v>8</v>
      </c>
      <c r="AV38" s="18">
        <v>8</v>
      </c>
      <c r="AW38" s="3">
        <f t="shared" si="40"/>
        <v>8</v>
      </c>
      <c r="AX38" s="5"/>
      <c r="AY38" s="84" t="str">
        <f t="shared" si="41"/>
        <v xml:space="preserve"> </v>
      </c>
      <c r="AZ38" s="13"/>
      <c r="BA38" s="14" t="str">
        <f>IF(AZ38&gt;0,VLOOKUP(AZ38,Лист1!B:E,2,FALSE)," ")</f>
        <v xml:space="preserve"> </v>
      </c>
      <c r="BB38" s="15"/>
      <c r="BC38" s="16"/>
      <c r="BD38" s="17"/>
      <c r="BE38" s="17"/>
      <c r="BF38" s="14"/>
      <c r="BG38" s="18"/>
      <c r="BH38" s="3" t="str">
        <f t="shared" si="42"/>
        <v>0</v>
      </c>
      <c r="BI38" s="6"/>
      <c r="BJ38" s="84">
        <f t="shared" si="43"/>
        <v>0.65624999999999956</v>
      </c>
      <c r="BK38" s="13">
        <v>8857</v>
      </c>
      <c r="BL38" s="14" t="str">
        <f>IF(BK38&gt;0,VLOOKUP(BK38,Лист1!B:C,2,FALSE)," ")</f>
        <v>Машук ШФ /ООО/</v>
      </c>
      <c r="BM38" s="15">
        <v>529700</v>
      </c>
      <c r="BN38" s="16" t="s">
        <v>1203</v>
      </c>
      <c r="BO38" s="17" t="s">
        <v>1217</v>
      </c>
      <c r="BP38" s="17"/>
      <c r="BQ38" s="14">
        <v>6</v>
      </c>
      <c r="BR38" s="18">
        <v>5</v>
      </c>
      <c r="BS38" s="54">
        <f t="shared" si="44"/>
        <v>5</v>
      </c>
      <c r="BT38" s="6"/>
      <c r="BU38" s="84" t="str">
        <f t="shared" si="45"/>
        <v xml:space="preserve"> </v>
      </c>
      <c r="BV38" s="13"/>
      <c r="BW38" s="14" t="str">
        <f>IF(BV38&gt;0,VLOOKUP(BV38,Лист1!B:C,2,FALSE)," ")</f>
        <v xml:space="preserve"> </v>
      </c>
      <c r="BX38" s="15"/>
      <c r="BY38" s="16"/>
      <c r="BZ38" s="17"/>
      <c r="CA38" s="17"/>
      <c r="CB38" s="14"/>
      <c r="CC38" s="18"/>
      <c r="CD38" s="54" t="str">
        <f t="shared" si="46"/>
        <v>0</v>
      </c>
      <c r="CE38" s="6"/>
      <c r="CF38" s="84" t="str">
        <f t="shared" si="47"/>
        <v xml:space="preserve"> </v>
      </c>
      <c r="CG38" s="13"/>
      <c r="CH38" s="14" t="str">
        <f>IF(CG38&gt;0,VLOOKUP(CG38,Лист1!B:C,2,FALSE)," ")</f>
        <v xml:space="preserve"> </v>
      </c>
      <c r="CI38" s="15"/>
      <c r="CJ38" s="16"/>
      <c r="CK38" s="17"/>
      <c r="CL38" s="17"/>
      <c r="CM38" s="14"/>
      <c r="CN38" s="18"/>
      <c r="CO38" s="54" t="str">
        <f t="shared" si="48"/>
        <v>0</v>
      </c>
      <c r="CP38" s="6"/>
      <c r="CQ38" s="84" t="str">
        <f t="shared" si="49"/>
        <v xml:space="preserve"> </v>
      </c>
      <c r="CR38" s="13"/>
      <c r="CS38" s="14" t="str">
        <f>IF(CR38&gt;0,VLOOKUP(CR38,Лист1!B:C,2,FALSE)," ")</f>
        <v xml:space="preserve"> </v>
      </c>
      <c r="CT38" s="15"/>
      <c r="CU38" s="16"/>
      <c r="CV38" s="17"/>
      <c r="CW38" s="17"/>
      <c r="CX38" s="14"/>
      <c r="CY38" s="18"/>
      <c r="CZ38" s="54" t="str">
        <f t="shared" si="50"/>
        <v>0</v>
      </c>
    </row>
    <row r="39" spans="7:104" ht="15" customHeight="1">
      <c r="G39" s="251" t="str">
        <f t="shared" si="33"/>
        <v xml:space="preserve"> </v>
      </c>
      <c r="H39" s="221"/>
      <c r="I39" s="14" t="str">
        <f>IF(H39&gt;0,VLOOKUP(H39,Лист1!B:E,2,FALSE)," ")</f>
        <v xml:space="preserve"> </v>
      </c>
      <c r="J39" s="252"/>
      <c r="K39" s="253"/>
      <c r="L39" s="254"/>
      <c r="M39" s="254"/>
      <c r="N39" s="222"/>
      <c r="O39" s="255"/>
      <c r="P39" s="74" t="str">
        <f t="shared" si="34"/>
        <v>0</v>
      </c>
      <c r="Q39" s="6" t="str">
        <f>IF(IF(H39&gt;0,VLOOKUP(H39,Лист1!B:F,5,FALSE)," ")=1," АВИЗОВЫВАТЬ ДО ОБЕДА"," ")</f>
        <v xml:space="preserve"> </v>
      </c>
      <c r="R39" s="84" t="str">
        <f t="shared" si="35"/>
        <v xml:space="preserve"> </v>
      </c>
      <c r="S39" s="13"/>
      <c r="T39" s="66" t="str">
        <f>IF(S39&gt;0,VLOOKUP(S39,Лист1!B:E,2,FALSE)," ")</f>
        <v xml:space="preserve"> </v>
      </c>
      <c r="U39" s="15"/>
      <c r="V39" s="16"/>
      <c r="W39" s="17"/>
      <c r="X39" s="17"/>
      <c r="Y39" s="14"/>
      <c r="Z39" s="18"/>
      <c r="AA39" s="3" t="str">
        <f t="shared" si="36"/>
        <v>0</v>
      </c>
      <c r="AB39" s="6"/>
      <c r="AC39" s="84" t="str">
        <f t="shared" si="37"/>
        <v xml:space="preserve"> </v>
      </c>
      <c r="AD39" s="13"/>
      <c r="AE39" s="14" t="str">
        <f>IF(AD39&gt;0,VLOOKUP(AD39,Лист1!B:E,2,FALSE)," ")</f>
        <v xml:space="preserve"> </v>
      </c>
      <c r="AF39" s="15"/>
      <c r="AG39" s="16"/>
      <c r="AH39" s="17"/>
      <c r="AI39" s="17"/>
      <c r="AJ39" s="14"/>
      <c r="AK39" s="18"/>
      <c r="AL39" s="3" t="str">
        <f t="shared" si="38"/>
        <v>0</v>
      </c>
      <c r="AM39" s="6"/>
      <c r="AN39" s="84">
        <f t="shared" si="39"/>
        <v>0.77430555555555503</v>
      </c>
      <c r="AO39" s="13">
        <v>7489</v>
      </c>
      <c r="AP39" s="14" t="str">
        <f>IF(AO39&gt;0,VLOOKUP(AO39,Лист1!B:E,2,FALSE)," ")</f>
        <v>ИЗДАТЕЛЬСКИЙ ДОМ НИОЛА ООО</v>
      </c>
      <c r="AQ39" s="15">
        <v>336237</v>
      </c>
      <c r="AR39" s="16" t="s">
        <v>1203</v>
      </c>
      <c r="AS39" s="17" t="s">
        <v>1217</v>
      </c>
      <c r="AT39" s="17"/>
      <c r="AU39" s="14">
        <v>10</v>
      </c>
      <c r="AV39" s="18">
        <v>10</v>
      </c>
      <c r="AW39" s="3">
        <f t="shared" si="40"/>
        <v>10</v>
      </c>
      <c r="AX39" s="5"/>
      <c r="AY39" s="84" t="str">
        <f t="shared" si="41"/>
        <v xml:space="preserve"> </v>
      </c>
      <c r="AZ39" s="13"/>
      <c r="BA39" s="14" t="str">
        <f>IF(AZ39&gt;0,VLOOKUP(AZ39,Лист1!B:E,2,FALSE)," ")</f>
        <v xml:space="preserve"> </v>
      </c>
      <c r="BB39" s="15"/>
      <c r="BC39" s="16"/>
      <c r="BD39" s="17"/>
      <c r="BE39" s="17"/>
      <c r="BF39" s="14"/>
      <c r="BG39" s="18"/>
      <c r="BH39" s="3" t="str">
        <f t="shared" si="42"/>
        <v>0</v>
      </c>
      <c r="BI39" s="6"/>
      <c r="BJ39" s="84">
        <f t="shared" si="43"/>
        <v>0.66666666666666619</v>
      </c>
      <c r="BK39" s="13">
        <v>8857</v>
      </c>
      <c r="BL39" s="14" t="str">
        <f>IF(BK39&gt;0,VLOOKUP(BK39,Лист1!B:C,2,FALSE)," ")</f>
        <v>Машук ШФ /ООО/</v>
      </c>
      <c r="BM39" s="15">
        <v>529702</v>
      </c>
      <c r="BN39" s="16" t="s">
        <v>1203</v>
      </c>
      <c r="BO39" s="17" t="s">
        <v>1217</v>
      </c>
      <c r="BP39" s="17"/>
      <c r="BQ39" s="14">
        <v>2</v>
      </c>
      <c r="BR39" s="18">
        <v>2</v>
      </c>
      <c r="BS39" s="54">
        <f t="shared" si="44"/>
        <v>2</v>
      </c>
      <c r="BT39" s="6"/>
      <c r="BU39" s="84" t="str">
        <f t="shared" si="45"/>
        <v xml:space="preserve"> </v>
      </c>
      <c r="BV39" s="13"/>
      <c r="BW39" s="14" t="str">
        <f>IF(BV39&gt;0,VLOOKUP(BV39,Лист1!B:C,2,FALSE)," ")</f>
        <v xml:space="preserve"> </v>
      </c>
      <c r="BX39" s="15"/>
      <c r="BY39" s="16"/>
      <c r="BZ39" s="17"/>
      <c r="CA39" s="17"/>
      <c r="CB39" s="14"/>
      <c r="CC39" s="18"/>
      <c r="CD39" s="54" t="str">
        <f t="shared" si="46"/>
        <v>0</v>
      </c>
      <c r="CE39" s="6"/>
      <c r="CF39" s="84" t="str">
        <f t="shared" si="47"/>
        <v xml:space="preserve"> </v>
      </c>
      <c r="CG39" s="13"/>
      <c r="CH39" s="14" t="str">
        <f>IF(CG39&gt;0,VLOOKUP(CG39,Лист1!B:C,2,FALSE)," ")</f>
        <v xml:space="preserve"> </v>
      </c>
      <c r="CI39" s="15"/>
      <c r="CJ39" s="16"/>
      <c r="CK39" s="17"/>
      <c r="CL39" s="17"/>
      <c r="CM39" s="14"/>
      <c r="CN39" s="18"/>
      <c r="CO39" s="54" t="str">
        <f t="shared" si="48"/>
        <v>0</v>
      </c>
      <c r="CP39" s="6"/>
      <c r="CQ39" s="84" t="str">
        <f t="shared" si="49"/>
        <v xml:space="preserve"> </v>
      </c>
      <c r="CR39" s="13"/>
      <c r="CS39" s="14" t="str">
        <f>IF(CR39&gt;0,VLOOKUP(CR39,Лист1!B:C,2,FALSE)," ")</f>
        <v xml:space="preserve"> </v>
      </c>
      <c r="CT39" s="15"/>
      <c r="CU39" s="16"/>
      <c r="CV39" s="17"/>
      <c r="CW39" s="17"/>
      <c r="CX39" s="14"/>
      <c r="CY39" s="18"/>
      <c r="CZ39" s="54" t="str">
        <f t="shared" si="50"/>
        <v>0</v>
      </c>
    </row>
    <row r="40" spans="7:104" ht="15" customHeight="1">
      <c r="G40" s="84" t="str">
        <f t="shared" si="33"/>
        <v xml:space="preserve"> </v>
      </c>
      <c r="H40" s="13"/>
      <c r="I40" s="14" t="str">
        <f>IF(H40&gt;0,VLOOKUP(H40,Лист1!B:E,2,FALSE)," ")</f>
        <v xml:space="preserve"> </v>
      </c>
      <c r="J40" s="15"/>
      <c r="K40" s="16"/>
      <c r="L40" s="17"/>
      <c r="M40" s="17"/>
      <c r="N40" s="14"/>
      <c r="O40" s="18"/>
      <c r="P40" s="3" t="str">
        <f t="shared" si="34"/>
        <v>0</v>
      </c>
      <c r="Q40" s="6" t="str">
        <f>IF(IF(H40&gt;0,VLOOKUP(H40,Лист1!B:F,5,FALSE)," ")=1," АВИЗОВЫВАТЬ ДО ОБЕДА"," ")</f>
        <v xml:space="preserve"> </v>
      </c>
      <c r="R40" s="84" t="str">
        <f t="shared" si="35"/>
        <v xml:space="preserve"> </v>
      </c>
      <c r="S40" s="13"/>
      <c r="T40" s="66" t="str">
        <f>IF(S40&gt;0,VLOOKUP(S40,Лист1!B:E,2,FALSE)," ")</f>
        <v xml:space="preserve"> </v>
      </c>
      <c r="U40" s="15"/>
      <c r="V40" s="16"/>
      <c r="W40" s="17"/>
      <c r="X40" s="17"/>
      <c r="Y40" s="14"/>
      <c r="Z40" s="18"/>
      <c r="AA40" s="3" t="str">
        <f t="shared" si="36"/>
        <v>0</v>
      </c>
      <c r="AB40" s="6"/>
      <c r="AC40" s="84" t="str">
        <f t="shared" si="37"/>
        <v xml:space="preserve"> </v>
      </c>
      <c r="AD40" s="13"/>
      <c r="AE40" s="14" t="str">
        <f>IF(AD40&gt;0,VLOOKUP(AD40,Лист1!B:E,2,FALSE)," ")</f>
        <v xml:space="preserve"> </v>
      </c>
      <c r="AF40" s="15"/>
      <c r="AG40" s="16"/>
      <c r="AH40" s="17"/>
      <c r="AI40" s="17"/>
      <c r="AJ40" s="14"/>
      <c r="AK40" s="18"/>
      <c r="AL40" s="3" t="str">
        <f t="shared" si="38"/>
        <v>0</v>
      </c>
      <c r="AM40" s="6"/>
      <c r="AN40" s="84">
        <f t="shared" si="39"/>
        <v>0.79166666666666607</v>
      </c>
      <c r="AO40" s="13"/>
      <c r="AP40" s="14" t="str">
        <f>IF(AO40&gt;0,VLOOKUP(AO40,Лист1!B:E,2,FALSE)," ")</f>
        <v xml:space="preserve"> </v>
      </c>
      <c r="AQ40" s="15"/>
      <c r="AR40" s="16"/>
      <c r="AS40" s="17"/>
      <c r="AT40" s="17"/>
      <c r="AU40" s="14"/>
      <c r="AV40" s="18"/>
      <c r="AW40" s="3" t="str">
        <f t="shared" si="40"/>
        <v>0</v>
      </c>
      <c r="AX40" s="5"/>
      <c r="AY40" s="84" t="str">
        <f t="shared" si="41"/>
        <v xml:space="preserve"> </v>
      </c>
      <c r="AZ40" s="13"/>
      <c r="BA40" s="14" t="str">
        <f>IF(AZ40&gt;0,VLOOKUP(AZ40,Лист1!B:E,2,FALSE)," ")</f>
        <v xml:space="preserve"> </v>
      </c>
      <c r="BB40" s="15"/>
      <c r="BC40" s="16"/>
      <c r="BD40" s="17"/>
      <c r="BE40" s="17"/>
      <c r="BF40" s="14"/>
      <c r="BG40" s="18"/>
      <c r="BH40" s="3" t="str">
        <f t="shared" si="42"/>
        <v>0</v>
      </c>
      <c r="BI40" s="6"/>
      <c r="BJ40" s="84">
        <f t="shared" si="43"/>
        <v>0.6701388888888884</v>
      </c>
      <c r="BK40" s="13">
        <v>9087</v>
      </c>
      <c r="BL40" s="14" t="str">
        <f>IF(BK40&gt;0,VLOOKUP(BK40,Лист1!B:C,2,FALSE)," ")</f>
        <v xml:space="preserve">"БРАЗИС-ОБУВЬ"ООО  </v>
      </c>
      <c r="BM40" s="15">
        <v>529957</v>
      </c>
      <c r="BN40" s="16" t="s">
        <v>1203</v>
      </c>
      <c r="BO40" s="17" t="s">
        <v>1217</v>
      </c>
      <c r="BP40" s="17"/>
      <c r="BQ40" s="14">
        <v>10</v>
      </c>
      <c r="BR40" s="18">
        <v>4</v>
      </c>
      <c r="BS40" s="54">
        <f t="shared" si="44"/>
        <v>4</v>
      </c>
      <c r="BT40" s="6"/>
      <c r="BU40" s="84" t="str">
        <f t="shared" si="45"/>
        <v xml:space="preserve"> </v>
      </c>
      <c r="BV40" s="13"/>
      <c r="BW40" s="14" t="str">
        <f>IF(BV40&gt;0,VLOOKUP(BV40,Лист1!B:C,2,FALSE)," ")</f>
        <v xml:space="preserve"> </v>
      </c>
      <c r="BX40" s="15"/>
      <c r="BY40" s="16"/>
      <c r="BZ40" s="17"/>
      <c r="CA40" s="17"/>
      <c r="CB40" s="14"/>
      <c r="CC40" s="18"/>
      <c r="CD40" s="54" t="str">
        <f t="shared" si="46"/>
        <v>0</v>
      </c>
      <c r="CE40" s="6"/>
      <c r="CF40" s="84" t="str">
        <f t="shared" si="47"/>
        <v xml:space="preserve"> </v>
      </c>
      <c r="CG40" s="13"/>
      <c r="CH40" s="14" t="str">
        <f>IF(CG40&gt;0,VLOOKUP(CG40,Лист1!B:C,2,FALSE)," ")</f>
        <v xml:space="preserve"> </v>
      </c>
      <c r="CI40" s="15"/>
      <c r="CJ40" s="16"/>
      <c r="CK40" s="17"/>
      <c r="CL40" s="17"/>
      <c r="CM40" s="14"/>
      <c r="CN40" s="18"/>
      <c r="CO40" s="54" t="str">
        <f t="shared" si="48"/>
        <v>0</v>
      </c>
      <c r="CP40" s="6"/>
      <c r="CQ40" s="84" t="str">
        <f t="shared" si="49"/>
        <v xml:space="preserve"> </v>
      </c>
      <c r="CR40" s="13"/>
      <c r="CS40" s="14" t="str">
        <f>IF(CR40&gt;0,VLOOKUP(CR40,Лист1!B:C,2,FALSE)," ")</f>
        <v xml:space="preserve"> </v>
      </c>
      <c r="CT40" s="15"/>
      <c r="CU40" s="16"/>
      <c r="CV40" s="17"/>
      <c r="CW40" s="17"/>
      <c r="CX40" s="14"/>
      <c r="CY40" s="18"/>
      <c r="CZ40" s="54" t="str">
        <f t="shared" si="50"/>
        <v>0</v>
      </c>
    </row>
    <row r="41" spans="7:104" ht="15" customHeight="1">
      <c r="G41" s="84" t="str">
        <f t="shared" si="33"/>
        <v xml:space="preserve"> </v>
      </c>
      <c r="H41" s="13"/>
      <c r="I41" s="14" t="str">
        <f>IF(H41&gt;0,VLOOKUP(H41,Лист1!B:E,2,FALSE)," ")</f>
        <v xml:space="preserve"> </v>
      </c>
      <c r="J41" s="15"/>
      <c r="K41" s="16"/>
      <c r="L41" s="17"/>
      <c r="M41" s="17"/>
      <c r="N41" s="14"/>
      <c r="O41" s="18"/>
      <c r="P41" s="3" t="str">
        <f t="shared" si="34"/>
        <v>0</v>
      </c>
      <c r="Q41" s="6" t="str">
        <f>IF(IF(H41&gt;0,VLOOKUP(H41,Лист1!B:F,5,FALSE)," ")=1," АВИЗОВЫВАТЬ ДО ОБЕДА"," ")</f>
        <v xml:space="preserve"> </v>
      </c>
      <c r="R41" s="84" t="str">
        <f t="shared" si="35"/>
        <v xml:space="preserve"> </v>
      </c>
      <c r="S41" s="13"/>
      <c r="T41" s="66" t="str">
        <f>IF(S41&gt;0,VLOOKUP(S41,Лист1!B:E,2,FALSE)," ")</f>
        <v xml:space="preserve"> </v>
      </c>
      <c r="U41" s="15"/>
      <c r="V41" s="16"/>
      <c r="W41" s="17"/>
      <c r="X41" s="17"/>
      <c r="Y41" s="14"/>
      <c r="Z41" s="18"/>
      <c r="AA41" s="3" t="str">
        <f t="shared" si="36"/>
        <v>0</v>
      </c>
      <c r="AB41" s="6"/>
      <c r="AC41" s="84" t="str">
        <f t="shared" si="37"/>
        <v xml:space="preserve"> </v>
      </c>
      <c r="AD41" s="13"/>
      <c r="AE41" s="14" t="str">
        <f>IF(AD41&gt;0,VLOOKUP(AD41,Лист1!B:E,2,FALSE)," ")</f>
        <v xml:space="preserve"> </v>
      </c>
      <c r="AF41" s="15"/>
      <c r="AG41" s="16"/>
      <c r="AH41" s="17"/>
      <c r="AI41" s="17"/>
      <c r="AJ41" s="14"/>
      <c r="AK41" s="18"/>
      <c r="AL41" s="3" t="str">
        <f t="shared" si="38"/>
        <v>0</v>
      </c>
      <c r="AM41" s="6"/>
      <c r="AN41" s="84" t="str">
        <f t="shared" si="39"/>
        <v xml:space="preserve"> </v>
      </c>
      <c r="AO41" s="13"/>
      <c r="AP41" s="14" t="str">
        <f>IF(AO41&gt;0,VLOOKUP(AO41,Лист1!B:E,2,FALSE)," ")</f>
        <v xml:space="preserve"> </v>
      </c>
      <c r="AQ41" s="15"/>
      <c r="AR41" s="16"/>
      <c r="AS41" s="17"/>
      <c r="AT41" s="17"/>
      <c r="AU41" s="14"/>
      <c r="AV41" s="18"/>
      <c r="AW41" s="3" t="str">
        <f t="shared" si="40"/>
        <v>0</v>
      </c>
      <c r="AX41" s="5"/>
      <c r="AY41" s="84" t="str">
        <f t="shared" si="41"/>
        <v xml:space="preserve"> </v>
      </c>
      <c r="AZ41" s="13"/>
      <c r="BA41" s="14" t="str">
        <f>IF(AZ41&gt;0,VLOOKUP(AZ41,Лист1!B:E,2,FALSE)," ")</f>
        <v xml:space="preserve"> </v>
      </c>
      <c r="BB41" s="15"/>
      <c r="BC41" s="16"/>
      <c r="BD41" s="17"/>
      <c r="BE41" s="17"/>
      <c r="BF41" s="14"/>
      <c r="BG41" s="18"/>
      <c r="BH41" s="3" t="str">
        <f t="shared" si="42"/>
        <v>0</v>
      </c>
      <c r="BI41" s="6"/>
      <c r="BJ41" s="84">
        <f t="shared" si="43"/>
        <v>0.67708333333333293</v>
      </c>
      <c r="BK41" s="13">
        <v>565</v>
      </c>
      <c r="BL41" s="14" t="str">
        <f>IF(BK41&gt;0,VLOOKUP(BK41,Лист1!B:C,2,FALSE)," ")</f>
        <v>ЮНИПРЕСС ООО</v>
      </c>
      <c r="BM41" s="15">
        <v>336004</v>
      </c>
      <c r="BN41" s="16" t="s">
        <v>1203</v>
      </c>
      <c r="BO41" s="17" t="s">
        <v>1217</v>
      </c>
      <c r="BP41" s="17"/>
      <c r="BQ41" s="14">
        <v>3</v>
      </c>
      <c r="BR41" s="18">
        <v>2</v>
      </c>
      <c r="BS41" s="54">
        <f t="shared" si="44"/>
        <v>2</v>
      </c>
      <c r="BT41" s="6"/>
      <c r="BU41" s="84" t="str">
        <f t="shared" si="45"/>
        <v xml:space="preserve"> </v>
      </c>
      <c r="BV41" s="13"/>
      <c r="BW41" s="14" t="str">
        <f>IF(BV41&gt;0,VLOOKUP(BV41,Лист1!B:C,2,FALSE)," ")</f>
        <v xml:space="preserve"> </v>
      </c>
      <c r="BX41" s="15"/>
      <c r="BY41" s="16"/>
      <c r="BZ41" s="17"/>
      <c r="CA41" s="17"/>
      <c r="CB41" s="14"/>
      <c r="CC41" s="18"/>
      <c r="CD41" s="54" t="str">
        <f t="shared" si="46"/>
        <v>0</v>
      </c>
      <c r="CE41" s="6"/>
      <c r="CF41" s="84" t="str">
        <f t="shared" si="47"/>
        <v xml:space="preserve"> </v>
      </c>
      <c r="CG41" s="13"/>
      <c r="CH41" s="14" t="str">
        <f>IF(CG41&gt;0,VLOOKUP(CG41,Лист1!B:C,2,FALSE)," ")</f>
        <v xml:space="preserve"> </v>
      </c>
      <c r="CI41" s="15"/>
      <c r="CJ41" s="16"/>
      <c r="CK41" s="17"/>
      <c r="CL41" s="17"/>
      <c r="CM41" s="14"/>
      <c r="CN41" s="18"/>
      <c r="CO41" s="54" t="str">
        <f t="shared" si="48"/>
        <v>0</v>
      </c>
      <c r="CP41" s="6"/>
      <c r="CQ41" s="84" t="str">
        <f t="shared" si="49"/>
        <v xml:space="preserve"> </v>
      </c>
      <c r="CR41" s="13"/>
      <c r="CS41" s="14" t="str">
        <f>IF(CR41&gt;0,VLOOKUP(CR41,Лист1!B:C,2,FALSE)," ")</f>
        <v xml:space="preserve"> </v>
      </c>
      <c r="CT41" s="15"/>
      <c r="CU41" s="16"/>
      <c r="CV41" s="17"/>
      <c r="CW41" s="17"/>
      <c r="CX41" s="14"/>
      <c r="CY41" s="18"/>
      <c r="CZ41" s="54" t="str">
        <f t="shared" si="50"/>
        <v>0</v>
      </c>
    </row>
    <row r="42" spans="7:104" ht="15" customHeight="1">
      <c r="G42" s="84" t="str">
        <f t="shared" si="33"/>
        <v xml:space="preserve"> </v>
      </c>
      <c r="H42" s="13"/>
      <c r="I42" s="14" t="str">
        <f>IF(H42&gt;0,VLOOKUP(H42,Лист1!B:E,2,FALSE)," ")</f>
        <v xml:space="preserve"> </v>
      </c>
      <c r="J42" s="15"/>
      <c r="K42" s="16"/>
      <c r="L42" s="17"/>
      <c r="M42" s="17"/>
      <c r="N42" s="14"/>
      <c r="O42" s="18"/>
      <c r="P42" s="3" t="str">
        <f t="shared" si="34"/>
        <v>0</v>
      </c>
      <c r="Q42" s="6" t="str">
        <f>IF(IF(H42&gt;0,VLOOKUP(H42,Лист1!B:F,5,FALSE)," ")=1," АВИЗОВЫВАТЬ ДО ОБЕДА"," ")</f>
        <v xml:space="preserve"> </v>
      </c>
      <c r="R42" s="84" t="str">
        <f t="shared" si="35"/>
        <v xml:space="preserve"> </v>
      </c>
      <c r="S42" s="13"/>
      <c r="T42" s="66" t="str">
        <f>IF(S42&gt;0,VLOOKUP(S42,Лист1!B:E,2,FALSE)," ")</f>
        <v xml:space="preserve"> </v>
      </c>
      <c r="U42" s="15"/>
      <c r="V42" s="16"/>
      <c r="W42" s="17"/>
      <c r="X42" s="17"/>
      <c r="Y42" s="14"/>
      <c r="Z42" s="18"/>
      <c r="AA42" s="3" t="str">
        <f t="shared" si="36"/>
        <v>0</v>
      </c>
      <c r="AB42" s="6"/>
      <c r="AC42" s="84" t="str">
        <f t="shared" si="37"/>
        <v xml:space="preserve"> </v>
      </c>
      <c r="AD42" s="13"/>
      <c r="AE42" s="14" t="str">
        <f>IF(AD42&gt;0,VLOOKUP(AD42,Лист1!B:E,2,FALSE)," ")</f>
        <v xml:space="preserve"> </v>
      </c>
      <c r="AF42" s="15"/>
      <c r="AG42" s="16"/>
      <c r="AH42" s="17"/>
      <c r="AI42" s="17"/>
      <c r="AJ42" s="14"/>
      <c r="AK42" s="18"/>
      <c r="AL42" s="3" t="str">
        <f t="shared" si="38"/>
        <v>0</v>
      </c>
      <c r="AM42" s="6"/>
      <c r="AN42" s="84" t="str">
        <f t="shared" si="39"/>
        <v xml:space="preserve"> </v>
      </c>
      <c r="AO42" s="13"/>
      <c r="AP42" s="14" t="str">
        <f>IF(AO42&gt;0,VLOOKUP(AO42,Лист1!B:E,2,FALSE)," ")</f>
        <v xml:space="preserve"> </v>
      </c>
      <c r="AQ42" s="15"/>
      <c r="AR42" s="16"/>
      <c r="AS42" s="17"/>
      <c r="AT42" s="17"/>
      <c r="AU42" s="14"/>
      <c r="AV42" s="18"/>
      <c r="AW42" s="3" t="str">
        <f t="shared" si="40"/>
        <v>0</v>
      </c>
      <c r="AX42" s="5"/>
      <c r="AY42" s="84" t="str">
        <f t="shared" si="41"/>
        <v xml:space="preserve"> </v>
      </c>
      <c r="AZ42" s="13"/>
      <c r="BA42" s="14" t="str">
        <f>IF(AZ42&gt;0,VLOOKUP(AZ42,Лист1!B:E,2,FALSE)," ")</f>
        <v xml:space="preserve"> </v>
      </c>
      <c r="BB42" s="15"/>
      <c r="BC42" s="16"/>
      <c r="BD42" s="17"/>
      <c r="BE42" s="17"/>
      <c r="BF42" s="14"/>
      <c r="BG42" s="18"/>
      <c r="BH42" s="3" t="str">
        <f t="shared" si="42"/>
        <v>0</v>
      </c>
      <c r="BI42" s="6"/>
      <c r="BJ42" s="84">
        <f t="shared" si="43"/>
        <v>0.68055555555555514</v>
      </c>
      <c r="BK42" s="13">
        <v>565</v>
      </c>
      <c r="BL42" s="14" t="str">
        <f>IF(BK42&gt;0,VLOOKUP(BK42,Лист1!B:C,2,FALSE)," ")</f>
        <v>ЮНИПРЕСС ООО</v>
      </c>
      <c r="BM42" s="15">
        <v>336005</v>
      </c>
      <c r="BN42" s="16" t="s">
        <v>1203</v>
      </c>
      <c r="BO42" s="17" t="s">
        <v>1217</v>
      </c>
      <c r="BP42" s="17"/>
      <c r="BQ42" s="14">
        <v>6</v>
      </c>
      <c r="BR42" s="18">
        <v>6</v>
      </c>
      <c r="BS42" s="54">
        <f t="shared" si="44"/>
        <v>6</v>
      </c>
      <c r="BT42" s="6"/>
      <c r="BU42" s="84" t="str">
        <f t="shared" si="45"/>
        <v xml:space="preserve"> </v>
      </c>
      <c r="BV42" s="13"/>
      <c r="BW42" s="14" t="str">
        <f>IF(BV42&gt;0,VLOOKUP(BV42,Лист1!B:C,2,FALSE)," ")</f>
        <v xml:space="preserve"> </v>
      </c>
      <c r="BX42" s="15"/>
      <c r="BY42" s="16"/>
      <c r="BZ42" s="17"/>
      <c r="CA42" s="17"/>
      <c r="CB42" s="14"/>
      <c r="CC42" s="18"/>
      <c r="CD42" s="54" t="str">
        <f t="shared" si="46"/>
        <v>0</v>
      </c>
      <c r="CE42" s="6"/>
      <c r="CF42" s="84" t="str">
        <f t="shared" si="47"/>
        <v xml:space="preserve"> </v>
      </c>
      <c r="CG42" s="13"/>
      <c r="CH42" s="14" t="str">
        <f>IF(CG42&gt;0,VLOOKUP(CG42,Лист1!B:C,2,FALSE)," ")</f>
        <v xml:space="preserve"> </v>
      </c>
      <c r="CI42" s="15"/>
      <c r="CJ42" s="16"/>
      <c r="CK42" s="17"/>
      <c r="CL42" s="17"/>
      <c r="CM42" s="14"/>
      <c r="CN42" s="18"/>
      <c r="CO42" s="54" t="str">
        <f t="shared" si="48"/>
        <v>0</v>
      </c>
      <c r="CP42" s="6"/>
      <c r="CQ42" s="84" t="str">
        <f t="shared" si="49"/>
        <v xml:space="preserve"> </v>
      </c>
      <c r="CR42" s="13"/>
      <c r="CS42" s="14" t="str">
        <f>IF(CR42&gt;0,VLOOKUP(CR42,Лист1!B:C,2,FALSE)," ")</f>
        <v xml:space="preserve"> </v>
      </c>
      <c r="CT42" s="15"/>
      <c r="CU42" s="16"/>
      <c r="CV42" s="17"/>
      <c r="CW42" s="17"/>
      <c r="CX42" s="14"/>
      <c r="CY42" s="18"/>
      <c r="CZ42" s="54" t="str">
        <f t="shared" si="50"/>
        <v>0</v>
      </c>
    </row>
    <row r="43" spans="7:104" ht="15" customHeight="1">
      <c r="G43" s="84" t="str">
        <f t="shared" si="33"/>
        <v xml:space="preserve"> </v>
      </c>
      <c r="H43" s="13"/>
      <c r="I43" s="14" t="str">
        <f>IF(H43&gt;0,VLOOKUP(H43,Лист1!B:E,2,FALSE)," ")</f>
        <v xml:space="preserve"> </v>
      </c>
      <c r="J43" s="15"/>
      <c r="K43" s="16"/>
      <c r="L43" s="17"/>
      <c r="M43" s="17"/>
      <c r="N43" s="14"/>
      <c r="O43" s="18"/>
      <c r="P43" s="3" t="str">
        <f t="shared" si="34"/>
        <v>0</v>
      </c>
      <c r="Q43" s="6" t="str">
        <f>IF(IF(H43&gt;0,VLOOKUP(H43,Лист1!B:F,5,FALSE)," ")=1," АВИЗОВЫВАТЬ ДО ОБЕДА"," ")</f>
        <v xml:space="preserve"> </v>
      </c>
      <c r="R43" s="84" t="str">
        <f t="shared" si="35"/>
        <v xml:space="preserve"> </v>
      </c>
      <c r="S43" s="13"/>
      <c r="T43" s="66" t="str">
        <f>IF(S43&gt;0,VLOOKUP(S43,Лист1!B:E,2,FALSE)," ")</f>
        <v xml:space="preserve"> </v>
      </c>
      <c r="U43" s="15"/>
      <c r="V43" s="16"/>
      <c r="W43" s="17"/>
      <c r="X43" s="17"/>
      <c r="Y43" s="14"/>
      <c r="Z43" s="18"/>
      <c r="AA43" s="3" t="str">
        <f t="shared" si="36"/>
        <v>0</v>
      </c>
      <c r="AB43" s="6"/>
      <c r="AC43" s="84" t="str">
        <f t="shared" si="37"/>
        <v xml:space="preserve"> </v>
      </c>
      <c r="AD43" s="13"/>
      <c r="AE43" s="14" t="str">
        <f>IF(AD43&gt;0,VLOOKUP(AD43,Лист1!B:E,2,FALSE)," ")</f>
        <v xml:space="preserve"> </v>
      </c>
      <c r="AF43" s="15"/>
      <c r="AG43" s="16"/>
      <c r="AH43" s="17"/>
      <c r="AI43" s="17"/>
      <c r="AJ43" s="14"/>
      <c r="AK43" s="18"/>
      <c r="AL43" s="3" t="str">
        <f t="shared" si="38"/>
        <v>0</v>
      </c>
      <c r="AM43" s="6"/>
      <c r="AN43" s="84" t="str">
        <f t="shared" si="39"/>
        <v xml:space="preserve"> </v>
      </c>
      <c r="AO43" s="13"/>
      <c r="AP43" s="14" t="str">
        <f>IF(AO43&gt;0,VLOOKUP(AO43,Лист1!B:E,2,FALSE)," ")</f>
        <v xml:space="preserve"> </v>
      </c>
      <c r="AQ43" s="15"/>
      <c r="AR43" s="16"/>
      <c r="AS43" s="17"/>
      <c r="AT43" s="17"/>
      <c r="AU43" s="14"/>
      <c r="AV43" s="18"/>
      <c r="AW43" s="3" t="str">
        <f t="shared" si="40"/>
        <v>0</v>
      </c>
      <c r="AX43" s="5"/>
      <c r="AY43" s="84" t="str">
        <f t="shared" si="41"/>
        <v xml:space="preserve"> </v>
      </c>
      <c r="AZ43" s="13"/>
      <c r="BA43" s="14" t="str">
        <f>IF(AZ43&gt;0,VLOOKUP(AZ43,Лист1!B:E,2,FALSE)," ")</f>
        <v xml:space="preserve"> </v>
      </c>
      <c r="BB43" s="15"/>
      <c r="BC43" s="16"/>
      <c r="BD43" s="17"/>
      <c r="BE43" s="17"/>
      <c r="BF43" s="14"/>
      <c r="BG43" s="18"/>
      <c r="BH43" s="3" t="str">
        <f t="shared" si="42"/>
        <v>0</v>
      </c>
      <c r="BI43" s="6"/>
      <c r="BJ43" s="84">
        <f t="shared" si="43"/>
        <v>0.69097222222222177</v>
      </c>
      <c r="BK43" s="13">
        <v>565</v>
      </c>
      <c r="BL43" s="14" t="str">
        <f>IF(BK43&gt;0,VLOOKUP(BK43,Лист1!B:C,2,FALSE)," ")</f>
        <v>ЮНИПРЕСС ООО</v>
      </c>
      <c r="BM43" s="15">
        <v>336006</v>
      </c>
      <c r="BN43" s="16" t="s">
        <v>1203</v>
      </c>
      <c r="BO43" s="17" t="s">
        <v>1217</v>
      </c>
      <c r="BP43" s="17"/>
      <c r="BQ43" s="14">
        <v>14</v>
      </c>
      <c r="BR43" s="18">
        <v>13</v>
      </c>
      <c r="BS43" s="54">
        <f t="shared" si="44"/>
        <v>13</v>
      </c>
      <c r="BT43" s="6"/>
      <c r="BU43" s="84" t="str">
        <f t="shared" si="45"/>
        <v xml:space="preserve"> </v>
      </c>
      <c r="BV43" s="13"/>
      <c r="BW43" s="14" t="str">
        <f>IF(BV43&gt;0,VLOOKUP(BV43,Лист1!B:C,2,FALSE)," ")</f>
        <v xml:space="preserve"> </v>
      </c>
      <c r="BX43" s="15"/>
      <c r="BY43" s="16"/>
      <c r="BZ43" s="17"/>
      <c r="CA43" s="17"/>
      <c r="CB43" s="14"/>
      <c r="CC43" s="18"/>
      <c r="CD43" s="54" t="str">
        <f t="shared" si="46"/>
        <v>0</v>
      </c>
      <c r="CE43" s="6"/>
      <c r="CF43" s="84" t="str">
        <f t="shared" si="47"/>
        <v xml:space="preserve"> </v>
      </c>
      <c r="CG43" s="13"/>
      <c r="CH43" s="14" t="str">
        <f>IF(CG43&gt;0,VLOOKUP(CG43,Лист1!B:C,2,FALSE)," ")</f>
        <v xml:space="preserve"> </v>
      </c>
      <c r="CI43" s="15"/>
      <c r="CJ43" s="16"/>
      <c r="CK43" s="17"/>
      <c r="CL43" s="17"/>
      <c r="CM43" s="14"/>
      <c r="CN43" s="18"/>
      <c r="CO43" s="54" t="str">
        <f t="shared" si="48"/>
        <v>0</v>
      </c>
      <c r="CP43" s="6"/>
      <c r="CQ43" s="84" t="str">
        <f t="shared" si="49"/>
        <v xml:space="preserve"> </v>
      </c>
      <c r="CR43" s="13"/>
      <c r="CS43" s="14" t="str">
        <f>IF(CR43&gt;0,VLOOKUP(CR43,Лист1!B:C,2,FALSE)," ")</f>
        <v xml:space="preserve"> </v>
      </c>
      <c r="CT43" s="15"/>
      <c r="CU43" s="16"/>
      <c r="CV43" s="17"/>
      <c r="CW43" s="17"/>
      <c r="CX43" s="14"/>
      <c r="CY43" s="18"/>
      <c r="CZ43" s="54" t="str">
        <f t="shared" si="50"/>
        <v>0</v>
      </c>
    </row>
    <row r="44" spans="7:104" ht="15" customHeight="1">
      <c r="G44" s="84" t="str">
        <f t="shared" si="33"/>
        <v xml:space="preserve"> </v>
      </c>
      <c r="H44" s="13"/>
      <c r="I44" s="14" t="str">
        <f>IF(H44&gt;0,VLOOKUP(H44,Лист1!B:E,2,FALSE)," ")</f>
        <v xml:space="preserve"> </v>
      </c>
      <c r="J44" s="15"/>
      <c r="K44" s="16"/>
      <c r="L44" s="17"/>
      <c r="M44" s="17"/>
      <c r="N44" s="14"/>
      <c r="O44" s="18"/>
      <c r="P44" s="3" t="str">
        <f t="shared" si="34"/>
        <v>0</v>
      </c>
      <c r="Q44" s="6" t="str">
        <f>IF(IF(H44&gt;0,VLOOKUP(H44,Лист1!B:F,5,FALSE)," ")=1," АВИЗОВЫВАТЬ ДО ОБЕДА"," ")</f>
        <v xml:space="preserve"> </v>
      </c>
      <c r="R44" s="84" t="str">
        <f t="shared" si="35"/>
        <v xml:space="preserve"> </v>
      </c>
      <c r="S44" s="13"/>
      <c r="T44" s="66" t="str">
        <f>IF(S44&gt;0,VLOOKUP(S44,Лист1!B:E,2,FALSE)," ")</f>
        <v xml:space="preserve"> </v>
      </c>
      <c r="U44" s="15"/>
      <c r="V44" s="16"/>
      <c r="W44" s="17"/>
      <c r="X44" s="17"/>
      <c r="Y44" s="14"/>
      <c r="Z44" s="18"/>
      <c r="AA44" s="3" t="str">
        <f t="shared" si="36"/>
        <v>0</v>
      </c>
      <c r="AB44" s="6"/>
      <c r="AC44" s="84" t="str">
        <f t="shared" si="37"/>
        <v xml:space="preserve"> </v>
      </c>
      <c r="AD44" s="13"/>
      <c r="AE44" s="14" t="str">
        <f>IF(AD44&gt;0,VLOOKUP(AD44,Лист1!B:E,2,FALSE)," ")</f>
        <v xml:space="preserve"> </v>
      </c>
      <c r="AF44" s="15"/>
      <c r="AG44" s="16"/>
      <c r="AH44" s="17"/>
      <c r="AI44" s="17"/>
      <c r="AJ44" s="14"/>
      <c r="AK44" s="18"/>
      <c r="AL44" s="3" t="str">
        <f t="shared" si="38"/>
        <v>0</v>
      </c>
      <c r="AM44" s="6"/>
      <c r="AN44" s="84" t="str">
        <f t="shared" si="39"/>
        <v xml:space="preserve"> </v>
      </c>
      <c r="AO44" s="13"/>
      <c r="AP44" s="14" t="str">
        <f>IF(AO44&gt;0,VLOOKUP(AO44,Лист1!B:E,2,FALSE)," ")</f>
        <v xml:space="preserve"> </v>
      </c>
      <c r="AQ44" s="15"/>
      <c r="AR44" s="16"/>
      <c r="AS44" s="17"/>
      <c r="AT44" s="17"/>
      <c r="AU44" s="14"/>
      <c r="AV44" s="18"/>
      <c r="AW44" s="3" t="str">
        <f t="shared" si="40"/>
        <v>0</v>
      </c>
      <c r="AX44" s="5"/>
      <c r="AY44" s="84" t="str">
        <f t="shared" si="41"/>
        <v xml:space="preserve"> </v>
      </c>
      <c r="AZ44" s="13"/>
      <c r="BA44" s="14" t="str">
        <f>IF(AZ44&gt;0,VLOOKUP(AZ44,Лист1!B:E,2,FALSE)," ")</f>
        <v xml:space="preserve"> </v>
      </c>
      <c r="BB44" s="15"/>
      <c r="BC44" s="16"/>
      <c r="BD44" s="17"/>
      <c r="BE44" s="17"/>
      <c r="BF44" s="14"/>
      <c r="BG44" s="18"/>
      <c r="BH44" s="3" t="str">
        <f t="shared" si="42"/>
        <v>0</v>
      </c>
      <c r="BI44" s="6"/>
      <c r="BJ44" s="84">
        <f t="shared" si="43"/>
        <v>0.71527777777777735</v>
      </c>
      <c r="BK44" s="13">
        <v>565</v>
      </c>
      <c r="BL44" s="14" t="str">
        <f>IF(BK44&gt;0,VLOOKUP(BK44,Лист1!B:C,2,FALSE)," ")</f>
        <v>ЮНИПРЕСС ООО</v>
      </c>
      <c r="BM44" s="15">
        <v>336007</v>
      </c>
      <c r="BN44" s="16" t="s">
        <v>1203</v>
      </c>
      <c r="BO44" s="17" t="s">
        <v>1217</v>
      </c>
      <c r="BP44" s="17"/>
      <c r="BQ44" s="14">
        <v>12</v>
      </c>
      <c r="BR44" s="18">
        <v>9</v>
      </c>
      <c r="BS44" s="54">
        <f t="shared" si="44"/>
        <v>9</v>
      </c>
      <c r="BT44" s="6"/>
      <c r="BU44" s="84" t="str">
        <f t="shared" si="45"/>
        <v xml:space="preserve"> </v>
      </c>
      <c r="BV44" s="13"/>
      <c r="BW44" s="14" t="str">
        <f>IF(BV44&gt;0,VLOOKUP(BV44,Лист1!B:C,2,FALSE)," ")</f>
        <v xml:space="preserve"> </v>
      </c>
      <c r="BX44" s="15"/>
      <c r="BY44" s="16"/>
      <c r="BZ44" s="17"/>
      <c r="CA44" s="17"/>
      <c r="CB44" s="14"/>
      <c r="CC44" s="18"/>
      <c r="CD44" s="54" t="str">
        <f t="shared" si="46"/>
        <v>0</v>
      </c>
      <c r="CE44" s="6"/>
      <c r="CF44" s="84" t="str">
        <f t="shared" si="47"/>
        <v xml:space="preserve"> </v>
      </c>
      <c r="CG44" s="13"/>
      <c r="CH44" s="14" t="str">
        <f>IF(CG44&gt;0,VLOOKUP(CG44,Лист1!B:C,2,FALSE)," ")</f>
        <v xml:space="preserve"> </v>
      </c>
      <c r="CI44" s="15"/>
      <c r="CJ44" s="16"/>
      <c r="CK44" s="17"/>
      <c r="CL44" s="17"/>
      <c r="CM44" s="14"/>
      <c r="CN44" s="18"/>
      <c r="CO44" s="54" t="str">
        <f t="shared" si="48"/>
        <v>0</v>
      </c>
      <c r="CP44" s="6"/>
      <c r="CQ44" s="84" t="str">
        <f t="shared" si="49"/>
        <v xml:space="preserve"> </v>
      </c>
      <c r="CR44" s="13"/>
      <c r="CS44" s="14" t="str">
        <f>IF(CR44&gt;0,VLOOKUP(CR44,Лист1!B:C,2,FALSE)," ")</f>
        <v xml:space="preserve"> </v>
      </c>
      <c r="CT44" s="15"/>
      <c r="CU44" s="16"/>
      <c r="CV44" s="17"/>
      <c r="CW44" s="17"/>
      <c r="CX44" s="14"/>
      <c r="CY44" s="18"/>
      <c r="CZ44" s="54" t="str">
        <f t="shared" si="50"/>
        <v>0</v>
      </c>
    </row>
    <row r="45" spans="7:104" ht="15" customHeight="1">
      <c r="G45" s="84" t="str">
        <f t="shared" si="33"/>
        <v xml:space="preserve"> </v>
      </c>
      <c r="H45" s="13"/>
      <c r="I45" s="14" t="str">
        <f>IF(H45&gt;0,VLOOKUP(H45,Лист1!B:E,2,FALSE)," ")</f>
        <v xml:space="preserve"> </v>
      </c>
      <c r="J45" s="15"/>
      <c r="K45" s="16"/>
      <c r="L45" s="17"/>
      <c r="M45" s="17"/>
      <c r="N45" s="14"/>
      <c r="O45" s="18"/>
      <c r="P45" s="3" t="str">
        <f t="shared" si="34"/>
        <v>0</v>
      </c>
      <c r="Q45" s="6" t="str">
        <f>IF(IF(H45&gt;0,VLOOKUP(H45,Лист1!B:F,5,FALSE)," ")=1," АВИЗОВЫВАТЬ ДО ОБЕДА"," ")</f>
        <v xml:space="preserve"> </v>
      </c>
      <c r="R45" s="84" t="str">
        <f t="shared" si="35"/>
        <v xml:space="preserve"> </v>
      </c>
      <c r="S45" s="13"/>
      <c r="T45" s="66" t="str">
        <f>IF(S45&gt;0,VLOOKUP(S45,Лист1!B:E,2,FALSE)," ")</f>
        <v xml:space="preserve"> </v>
      </c>
      <c r="U45" s="15"/>
      <c r="V45" s="16"/>
      <c r="W45" s="17"/>
      <c r="X45" s="17"/>
      <c r="Y45" s="14"/>
      <c r="Z45" s="18"/>
      <c r="AA45" s="3" t="str">
        <f t="shared" si="36"/>
        <v>0</v>
      </c>
      <c r="AB45" s="6"/>
      <c r="AC45" s="84" t="str">
        <f t="shared" si="37"/>
        <v xml:space="preserve"> </v>
      </c>
      <c r="AD45" s="13"/>
      <c r="AE45" s="14" t="str">
        <f>IF(AD45&gt;0,VLOOKUP(AD45,Лист1!B:E,2,FALSE)," ")</f>
        <v xml:space="preserve"> </v>
      </c>
      <c r="AF45" s="15"/>
      <c r="AG45" s="16"/>
      <c r="AH45" s="17"/>
      <c r="AI45" s="17"/>
      <c r="AJ45" s="14"/>
      <c r="AK45" s="18"/>
      <c r="AL45" s="3" t="str">
        <f t="shared" si="38"/>
        <v>0</v>
      </c>
      <c r="AM45" s="6"/>
      <c r="AN45" s="84" t="str">
        <f t="shared" si="39"/>
        <v xml:space="preserve"> </v>
      </c>
      <c r="AO45" s="13"/>
      <c r="AP45" s="14" t="str">
        <f>IF(AO45&gt;0,VLOOKUP(AO45,Лист1!B:E,2,FALSE)," ")</f>
        <v xml:space="preserve"> </v>
      </c>
      <c r="AQ45" s="15"/>
      <c r="AR45" s="16"/>
      <c r="AS45" s="17"/>
      <c r="AT45" s="17"/>
      <c r="AU45" s="14"/>
      <c r="AV45" s="18"/>
      <c r="AW45" s="3" t="str">
        <f t="shared" si="40"/>
        <v>0</v>
      </c>
      <c r="AX45" s="5"/>
      <c r="AY45" s="84" t="str">
        <f t="shared" si="41"/>
        <v xml:space="preserve"> </v>
      </c>
      <c r="AZ45" s="13"/>
      <c r="BA45" s="14" t="str">
        <f>IF(AZ45&gt;0,VLOOKUP(AZ45,Лист1!B:E,2,FALSE)," ")</f>
        <v xml:space="preserve"> </v>
      </c>
      <c r="BB45" s="15"/>
      <c r="BC45" s="16"/>
      <c r="BD45" s="17"/>
      <c r="BE45" s="17"/>
      <c r="BF45" s="14"/>
      <c r="BG45" s="18"/>
      <c r="BH45" s="3" t="str">
        <f t="shared" si="42"/>
        <v>0</v>
      </c>
      <c r="BI45" s="6"/>
      <c r="BJ45" s="84">
        <f t="shared" si="43"/>
        <v>0.7326388888888884</v>
      </c>
      <c r="BK45" s="13">
        <v>565</v>
      </c>
      <c r="BL45" s="14" t="str">
        <f>IF(BK45&gt;0,VLOOKUP(BK45,Лист1!B:C,2,FALSE)," ")</f>
        <v>ЮНИПРЕСС ООО</v>
      </c>
      <c r="BM45" s="15">
        <v>336008</v>
      </c>
      <c r="BN45" s="16" t="s">
        <v>1203</v>
      </c>
      <c r="BO45" s="17" t="s">
        <v>1217</v>
      </c>
      <c r="BP45" s="17"/>
      <c r="BQ45" s="14">
        <v>25</v>
      </c>
      <c r="BR45" s="18">
        <v>25</v>
      </c>
      <c r="BS45" s="54">
        <f t="shared" si="44"/>
        <v>25</v>
      </c>
      <c r="BT45" s="6"/>
      <c r="BU45" s="84" t="str">
        <f t="shared" si="45"/>
        <v xml:space="preserve"> </v>
      </c>
      <c r="BV45" s="13"/>
      <c r="BW45" s="14" t="str">
        <f>IF(BV45&gt;0,VLOOKUP(BV45,Лист1!B:C,2,FALSE)," ")</f>
        <v xml:space="preserve"> </v>
      </c>
      <c r="BX45" s="15"/>
      <c r="BY45" s="16"/>
      <c r="BZ45" s="17"/>
      <c r="CA45" s="17"/>
      <c r="CB45" s="14"/>
      <c r="CC45" s="18"/>
      <c r="CD45" s="54" t="str">
        <f t="shared" si="46"/>
        <v>0</v>
      </c>
      <c r="CE45" s="6"/>
      <c r="CF45" s="84" t="str">
        <f t="shared" si="47"/>
        <v xml:space="preserve"> </v>
      </c>
      <c r="CG45" s="13"/>
      <c r="CH45" s="14" t="str">
        <f>IF(CG45&gt;0,VLOOKUP(CG45,Лист1!B:C,2,FALSE)," ")</f>
        <v xml:space="preserve"> </v>
      </c>
      <c r="CI45" s="15"/>
      <c r="CJ45" s="16"/>
      <c r="CK45" s="17"/>
      <c r="CL45" s="17"/>
      <c r="CM45" s="14"/>
      <c r="CN45" s="18"/>
      <c r="CO45" s="54" t="str">
        <f t="shared" si="48"/>
        <v>0</v>
      </c>
      <c r="CP45" s="6"/>
      <c r="CQ45" s="84" t="str">
        <f t="shared" si="49"/>
        <v xml:space="preserve"> </v>
      </c>
      <c r="CR45" s="13"/>
      <c r="CS45" s="14" t="str">
        <f>IF(CR45&gt;0,VLOOKUP(CR45,Лист1!B:C,2,FALSE)," ")</f>
        <v xml:space="preserve"> </v>
      </c>
      <c r="CT45" s="15"/>
      <c r="CU45" s="16"/>
      <c r="CV45" s="17"/>
      <c r="CW45" s="17"/>
      <c r="CX45" s="14"/>
      <c r="CY45" s="18"/>
      <c r="CZ45" s="54" t="str">
        <f t="shared" si="50"/>
        <v>0</v>
      </c>
    </row>
    <row r="46" spans="7:104" ht="15" customHeight="1">
      <c r="G46" s="84" t="str">
        <f t="shared" si="33"/>
        <v xml:space="preserve"> </v>
      </c>
      <c r="H46" s="13"/>
      <c r="I46" s="14" t="str">
        <f>IF(H46&gt;0,VLOOKUP(H46,Лист1!B:E,2,FALSE)," ")</f>
        <v xml:space="preserve"> </v>
      </c>
      <c r="J46" s="15"/>
      <c r="K46" s="16"/>
      <c r="L46" s="17"/>
      <c r="M46" s="17"/>
      <c r="N46" s="14"/>
      <c r="O46" s="18"/>
      <c r="P46" s="3" t="str">
        <f t="shared" si="34"/>
        <v>0</v>
      </c>
      <c r="Q46" s="6" t="str">
        <f>IF(IF(H46&gt;0,VLOOKUP(H46,Лист1!B:F,5,FALSE)," ")=1," АВИЗОВЫВАТЬ ДО ОБЕДА"," ")</f>
        <v xml:space="preserve"> </v>
      </c>
      <c r="R46" s="84" t="str">
        <f t="shared" si="35"/>
        <v xml:space="preserve"> </v>
      </c>
      <c r="S46" s="13"/>
      <c r="T46" s="66" t="str">
        <f>IF(S46&gt;0,VLOOKUP(S46,Лист1!B:E,2,FALSE)," ")</f>
        <v xml:space="preserve"> </v>
      </c>
      <c r="U46" s="15"/>
      <c r="V46" s="16"/>
      <c r="W46" s="17"/>
      <c r="X46" s="17"/>
      <c r="Y46" s="14"/>
      <c r="Z46" s="18"/>
      <c r="AA46" s="3" t="str">
        <f t="shared" si="36"/>
        <v>0</v>
      </c>
      <c r="AB46" s="6"/>
      <c r="AC46" s="84" t="str">
        <f t="shared" si="37"/>
        <v xml:space="preserve"> </v>
      </c>
      <c r="AD46" s="13"/>
      <c r="AE46" s="14" t="str">
        <f>IF(AD46&gt;0,VLOOKUP(AD46,Лист1!B:E,2,FALSE)," ")</f>
        <v xml:space="preserve"> </v>
      </c>
      <c r="AF46" s="15"/>
      <c r="AG46" s="16"/>
      <c r="AH46" s="17"/>
      <c r="AI46" s="17"/>
      <c r="AJ46" s="14"/>
      <c r="AK46" s="18"/>
      <c r="AL46" s="3" t="str">
        <f t="shared" si="38"/>
        <v>0</v>
      </c>
      <c r="AM46" s="6"/>
      <c r="AN46" s="84" t="str">
        <f t="shared" si="39"/>
        <v xml:space="preserve"> </v>
      </c>
      <c r="AO46" s="13"/>
      <c r="AP46" s="14" t="str">
        <f>IF(AO46&gt;0,VLOOKUP(AO46,Лист1!B:E,2,FALSE)," ")</f>
        <v xml:space="preserve"> </v>
      </c>
      <c r="AQ46" s="15"/>
      <c r="AR46" s="16"/>
      <c r="AS46" s="17"/>
      <c r="AT46" s="17"/>
      <c r="AU46" s="14"/>
      <c r="AV46" s="18"/>
      <c r="AW46" s="3" t="str">
        <f t="shared" si="40"/>
        <v>0</v>
      </c>
      <c r="AX46" s="5"/>
      <c r="AY46" s="84" t="str">
        <f t="shared" si="41"/>
        <v xml:space="preserve"> </v>
      </c>
      <c r="AZ46" s="13"/>
      <c r="BA46" s="14" t="str">
        <f>IF(AZ46&gt;0,VLOOKUP(AZ46,Лист1!B:E,2,FALSE)," ")</f>
        <v xml:space="preserve"> </v>
      </c>
      <c r="BB46" s="15"/>
      <c r="BC46" s="16"/>
      <c r="BD46" s="17"/>
      <c r="BE46" s="17"/>
      <c r="BF46" s="14"/>
      <c r="BG46" s="18"/>
      <c r="BH46" s="3" t="str">
        <f t="shared" si="42"/>
        <v>0</v>
      </c>
      <c r="BI46" s="6"/>
      <c r="BJ46" s="84">
        <f t="shared" si="43"/>
        <v>0.77777777777777724</v>
      </c>
      <c r="BK46" s="13">
        <v>7176</v>
      </c>
      <c r="BL46" s="14" t="str">
        <f>IF(BK46&gt;0,VLOOKUP(BK46,Лист1!B:C,2,FALSE)," ")</f>
        <v>КОМПАНИЯ ДАМОНТ ООО</v>
      </c>
      <c r="BM46" s="15">
        <v>530233</v>
      </c>
      <c r="BN46" s="16" t="s">
        <v>1203</v>
      </c>
      <c r="BO46" s="17" t="s">
        <v>1217</v>
      </c>
      <c r="BP46" s="17"/>
      <c r="BQ46" s="14">
        <v>4</v>
      </c>
      <c r="BR46" s="18">
        <v>4</v>
      </c>
      <c r="BS46" s="54">
        <f t="shared" si="44"/>
        <v>4</v>
      </c>
      <c r="BT46" s="6"/>
      <c r="BU46" s="84" t="str">
        <f t="shared" si="45"/>
        <v xml:space="preserve"> </v>
      </c>
      <c r="BV46" s="13"/>
      <c r="BW46" s="14" t="str">
        <f>IF(BV46&gt;0,VLOOKUP(BV46,Лист1!B:C,2,FALSE)," ")</f>
        <v xml:space="preserve"> </v>
      </c>
      <c r="BX46" s="15"/>
      <c r="BY46" s="16"/>
      <c r="BZ46" s="17"/>
      <c r="CA46" s="17"/>
      <c r="CB46" s="14"/>
      <c r="CC46" s="18"/>
      <c r="CD46" s="54" t="str">
        <f t="shared" si="46"/>
        <v>0</v>
      </c>
      <c r="CE46" s="6"/>
      <c r="CF46" s="84" t="str">
        <f t="shared" si="47"/>
        <v xml:space="preserve"> </v>
      </c>
      <c r="CG46" s="13"/>
      <c r="CH46" s="14" t="str">
        <f>IF(CG46&gt;0,VLOOKUP(CG46,Лист1!B:C,2,FALSE)," ")</f>
        <v xml:space="preserve"> </v>
      </c>
      <c r="CI46" s="15"/>
      <c r="CJ46" s="16"/>
      <c r="CK46" s="17"/>
      <c r="CL46" s="17"/>
      <c r="CM46" s="14"/>
      <c r="CN46" s="18"/>
      <c r="CO46" s="54" t="str">
        <f t="shared" si="48"/>
        <v>0</v>
      </c>
      <c r="CP46" s="6"/>
      <c r="CQ46" s="84" t="str">
        <f t="shared" si="49"/>
        <v xml:space="preserve"> </v>
      </c>
      <c r="CR46" s="13"/>
      <c r="CS46" s="14" t="str">
        <f>IF(CR46&gt;0,VLOOKUP(CR46,Лист1!B:C,2,FALSE)," ")</f>
        <v xml:space="preserve"> </v>
      </c>
      <c r="CT46" s="15"/>
      <c r="CU46" s="16"/>
      <c r="CV46" s="17"/>
      <c r="CW46" s="17"/>
      <c r="CX46" s="14"/>
      <c r="CY46" s="18"/>
      <c r="CZ46" s="54" t="str">
        <f t="shared" si="50"/>
        <v>0</v>
      </c>
    </row>
    <row r="47" spans="7:104" ht="15" customHeight="1">
      <c r="G47" s="84" t="str">
        <f t="shared" si="33"/>
        <v xml:space="preserve"> </v>
      </c>
      <c r="H47" s="13"/>
      <c r="I47" s="14" t="str">
        <f>IF(H47&gt;0,VLOOKUP(H47,Лист1!B:E,2,FALSE)," ")</f>
        <v xml:space="preserve"> </v>
      </c>
      <c r="J47" s="15"/>
      <c r="K47" s="16"/>
      <c r="L47" s="17"/>
      <c r="M47" s="17"/>
      <c r="N47" s="14"/>
      <c r="O47" s="18"/>
      <c r="P47" s="3" t="str">
        <f t="shared" si="34"/>
        <v>0</v>
      </c>
      <c r="Q47" s="6" t="str">
        <f>IF(IF(H47&gt;0,VLOOKUP(H47,Лист1!B:F,5,FALSE)," ")=1," АВИЗОВЫВАТЬ ДО ОБЕДА"," ")</f>
        <v xml:space="preserve"> </v>
      </c>
      <c r="R47" s="84" t="str">
        <f t="shared" si="35"/>
        <v xml:space="preserve"> </v>
      </c>
      <c r="S47" s="13"/>
      <c r="T47" s="66" t="str">
        <f>IF(S47&gt;0,VLOOKUP(S47,Лист1!B:E,2,FALSE)," ")</f>
        <v xml:space="preserve"> </v>
      </c>
      <c r="U47" s="15"/>
      <c r="V47" s="16"/>
      <c r="W47" s="17"/>
      <c r="X47" s="17"/>
      <c r="Y47" s="14"/>
      <c r="Z47" s="18"/>
      <c r="AA47" s="3" t="str">
        <f t="shared" si="36"/>
        <v>0</v>
      </c>
      <c r="AB47" s="6"/>
      <c r="AC47" s="84" t="str">
        <f t="shared" si="37"/>
        <v xml:space="preserve"> </v>
      </c>
      <c r="AD47" s="13"/>
      <c r="AE47" s="14" t="str">
        <f>IF(AD47&gt;0,VLOOKUP(AD47,Лист1!B:E,2,FALSE)," ")</f>
        <v xml:space="preserve"> </v>
      </c>
      <c r="AF47" s="15"/>
      <c r="AG47" s="16"/>
      <c r="AH47" s="17"/>
      <c r="AI47" s="17"/>
      <c r="AJ47" s="14"/>
      <c r="AK47" s="18"/>
      <c r="AL47" s="3" t="str">
        <f t="shared" si="38"/>
        <v>0</v>
      </c>
      <c r="AM47" s="6"/>
      <c r="AN47" s="84" t="str">
        <f t="shared" si="39"/>
        <v xml:space="preserve"> </v>
      </c>
      <c r="AO47" s="13"/>
      <c r="AP47" s="14" t="str">
        <f>IF(AO47&gt;0,VLOOKUP(AO47,Лист1!B:E,2,FALSE)," ")</f>
        <v xml:space="preserve"> </v>
      </c>
      <c r="AQ47" s="15"/>
      <c r="AR47" s="16"/>
      <c r="AS47" s="17"/>
      <c r="AT47" s="17"/>
      <c r="AU47" s="14"/>
      <c r="AV47" s="18"/>
      <c r="AW47" s="3" t="str">
        <f t="shared" si="40"/>
        <v>0</v>
      </c>
      <c r="AX47" s="5"/>
      <c r="AY47" s="84" t="str">
        <f t="shared" si="41"/>
        <v xml:space="preserve"> </v>
      </c>
      <c r="AZ47" s="13"/>
      <c r="BA47" s="14" t="str">
        <f>IF(AZ47&gt;0,VLOOKUP(AZ47,Лист1!B:E,2,FALSE)," ")</f>
        <v xml:space="preserve"> </v>
      </c>
      <c r="BB47" s="15"/>
      <c r="BC47" s="16"/>
      <c r="BD47" s="17"/>
      <c r="BE47" s="17"/>
      <c r="BF47" s="14"/>
      <c r="BG47" s="18"/>
      <c r="BH47" s="3" t="str">
        <f t="shared" si="42"/>
        <v>0</v>
      </c>
      <c r="BI47" s="6"/>
      <c r="BJ47" s="84">
        <f t="shared" si="43"/>
        <v>0.78472222222222165</v>
      </c>
      <c r="BK47" s="13">
        <v>7505</v>
      </c>
      <c r="BL47" s="14" t="str">
        <f>IF(BK47&gt;0,VLOOKUP(BK47,Лист1!B:C,2,FALSE)," ")</f>
        <v>"ДАКОР"ООО</v>
      </c>
      <c r="BM47" s="15">
        <v>530189</v>
      </c>
      <c r="BN47" s="16" t="s">
        <v>1203</v>
      </c>
      <c r="BO47" s="17" t="s">
        <v>1217</v>
      </c>
      <c r="BP47" s="17"/>
      <c r="BQ47" s="14">
        <v>6</v>
      </c>
      <c r="BR47" s="18">
        <v>2</v>
      </c>
      <c r="BS47" s="54">
        <f t="shared" si="44"/>
        <v>2</v>
      </c>
      <c r="BT47" s="6"/>
      <c r="BU47" s="84" t="str">
        <f t="shared" si="45"/>
        <v xml:space="preserve"> </v>
      </c>
      <c r="BV47" s="13"/>
      <c r="BW47" s="14" t="str">
        <f>IF(BV47&gt;0,VLOOKUP(BV47,Лист1!B:C,2,FALSE)," ")</f>
        <v xml:space="preserve"> </v>
      </c>
      <c r="BX47" s="15"/>
      <c r="BY47" s="16"/>
      <c r="BZ47" s="17"/>
      <c r="CA47" s="17"/>
      <c r="CB47" s="14"/>
      <c r="CC47" s="18"/>
      <c r="CD47" s="54" t="str">
        <f t="shared" si="46"/>
        <v>0</v>
      </c>
      <c r="CE47" s="6"/>
      <c r="CF47" s="84" t="str">
        <f t="shared" si="47"/>
        <v xml:space="preserve"> </v>
      </c>
      <c r="CG47" s="13"/>
      <c r="CH47" s="14" t="str">
        <f>IF(CG47&gt;0,VLOOKUP(CG47,Лист1!B:C,2,FALSE)," ")</f>
        <v xml:space="preserve"> </v>
      </c>
      <c r="CI47" s="15"/>
      <c r="CJ47" s="16"/>
      <c r="CK47" s="17"/>
      <c r="CL47" s="17"/>
      <c r="CM47" s="14"/>
      <c r="CN47" s="18"/>
      <c r="CO47" s="54" t="str">
        <f t="shared" si="48"/>
        <v>0</v>
      </c>
      <c r="CP47" s="6"/>
      <c r="CQ47" s="84" t="str">
        <f t="shared" si="49"/>
        <v xml:space="preserve"> </v>
      </c>
      <c r="CR47" s="13"/>
      <c r="CS47" s="14" t="str">
        <f>IF(CR47&gt;0,VLOOKUP(CR47,Лист1!B:C,2,FALSE)," ")</f>
        <v xml:space="preserve"> </v>
      </c>
      <c r="CT47" s="15"/>
      <c r="CU47" s="16"/>
      <c r="CV47" s="17"/>
      <c r="CW47" s="17"/>
      <c r="CX47" s="14"/>
      <c r="CY47" s="18"/>
      <c r="CZ47" s="54" t="str">
        <f t="shared" si="50"/>
        <v>0</v>
      </c>
    </row>
    <row r="48" spans="7:104" ht="15" customHeight="1">
      <c r="G48" s="84" t="str">
        <f t="shared" si="33"/>
        <v xml:space="preserve"> </v>
      </c>
      <c r="H48" s="13"/>
      <c r="I48" s="14" t="str">
        <f>IF(H48&gt;0,VLOOKUP(H48,Лист1!B:E,2,FALSE)," ")</f>
        <v xml:space="preserve"> </v>
      </c>
      <c r="J48" s="15"/>
      <c r="K48" s="16"/>
      <c r="L48" s="17"/>
      <c r="M48" s="17"/>
      <c r="N48" s="14"/>
      <c r="O48" s="18"/>
      <c r="P48" s="3" t="str">
        <f t="shared" si="34"/>
        <v>0</v>
      </c>
      <c r="Q48" s="6" t="str">
        <f>IF(IF(H48&gt;0,VLOOKUP(H48,Лист1!B:F,5,FALSE)," ")=1," АВИЗОВЫВАТЬ ДО ОБЕДА"," ")</f>
        <v xml:space="preserve"> </v>
      </c>
      <c r="R48" s="84" t="str">
        <f t="shared" si="35"/>
        <v xml:space="preserve"> </v>
      </c>
      <c r="S48" s="13"/>
      <c r="T48" s="66" t="str">
        <f>IF(S48&gt;0,VLOOKUP(S48,Лист1!B:E,2,FALSE)," ")</f>
        <v xml:space="preserve"> </v>
      </c>
      <c r="U48" s="15"/>
      <c r="V48" s="16"/>
      <c r="W48" s="17"/>
      <c r="X48" s="17"/>
      <c r="Y48" s="14"/>
      <c r="Z48" s="18"/>
      <c r="AA48" s="3" t="str">
        <f t="shared" si="36"/>
        <v>0</v>
      </c>
      <c r="AB48" s="6"/>
      <c r="AC48" s="84" t="str">
        <f t="shared" si="37"/>
        <v xml:space="preserve"> </v>
      </c>
      <c r="AD48" s="13"/>
      <c r="AE48" s="14" t="str">
        <f>IF(AD48&gt;0,VLOOKUP(AD48,Лист1!B:E,2,FALSE)," ")</f>
        <v xml:space="preserve"> </v>
      </c>
      <c r="AF48" s="15"/>
      <c r="AG48" s="16"/>
      <c r="AH48" s="17"/>
      <c r="AI48" s="17"/>
      <c r="AJ48" s="14"/>
      <c r="AK48" s="18"/>
      <c r="AL48" s="3" t="str">
        <f t="shared" si="38"/>
        <v>0</v>
      </c>
      <c r="AM48" s="6"/>
      <c r="AN48" s="84" t="str">
        <f t="shared" si="39"/>
        <v xml:space="preserve"> </v>
      </c>
      <c r="AO48" s="13"/>
      <c r="AP48" s="14" t="str">
        <f>IF(AO48&gt;0,VLOOKUP(AO48,Лист1!B:E,2,FALSE)," ")</f>
        <v xml:space="preserve"> </v>
      </c>
      <c r="AQ48" s="15"/>
      <c r="AR48" s="16"/>
      <c r="AS48" s="17"/>
      <c r="AT48" s="17"/>
      <c r="AU48" s="14"/>
      <c r="AV48" s="18"/>
      <c r="AW48" s="3" t="str">
        <f t="shared" si="40"/>
        <v>0</v>
      </c>
      <c r="AX48" s="5"/>
      <c r="AY48" s="84" t="str">
        <f t="shared" si="41"/>
        <v xml:space="preserve"> </v>
      </c>
      <c r="AZ48" s="13"/>
      <c r="BA48" s="14" t="str">
        <f>IF(AZ48&gt;0,VLOOKUP(AZ48,Лист1!B:E,2,FALSE)," ")</f>
        <v xml:space="preserve"> </v>
      </c>
      <c r="BB48" s="15"/>
      <c r="BC48" s="16"/>
      <c r="BD48" s="17"/>
      <c r="BE48" s="17"/>
      <c r="BF48" s="14"/>
      <c r="BG48" s="18"/>
      <c r="BH48" s="3" t="str">
        <f t="shared" si="42"/>
        <v>0</v>
      </c>
      <c r="BI48" s="6"/>
      <c r="BJ48" s="84">
        <f t="shared" si="43"/>
        <v>0.78819444444444386</v>
      </c>
      <c r="BK48" s="13">
        <v>8945</v>
      </c>
      <c r="BL48" s="14" t="str">
        <f>IF(BK48&gt;0,VLOOKUP(BK48,Лист1!B:C,2,FALSE)," ")</f>
        <v>ООО "Бэбилис Восток"</v>
      </c>
      <c r="BM48" s="15">
        <v>438781</v>
      </c>
      <c r="BN48" s="16" t="s">
        <v>1203</v>
      </c>
      <c r="BO48" s="17" t="s">
        <v>1217</v>
      </c>
      <c r="BP48" s="17"/>
      <c r="BQ48" s="14">
        <v>6</v>
      </c>
      <c r="BR48" s="18">
        <v>4</v>
      </c>
      <c r="BS48" s="54">
        <f t="shared" si="44"/>
        <v>4</v>
      </c>
      <c r="BT48" s="6"/>
      <c r="BU48" s="84" t="str">
        <f t="shared" si="45"/>
        <v xml:space="preserve"> </v>
      </c>
      <c r="BV48" s="13"/>
      <c r="BW48" s="14" t="str">
        <f>IF(BV48&gt;0,VLOOKUP(BV48,Лист1!B:C,2,FALSE)," ")</f>
        <v xml:space="preserve"> </v>
      </c>
      <c r="BX48" s="15"/>
      <c r="BY48" s="16"/>
      <c r="BZ48" s="17"/>
      <c r="CA48" s="17"/>
      <c r="CB48" s="14"/>
      <c r="CC48" s="18"/>
      <c r="CD48" s="54" t="str">
        <f t="shared" si="46"/>
        <v>0</v>
      </c>
      <c r="CE48" s="6"/>
      <c r="CF48" s="84" t="str">
        <f t="shared" si="47"/>
        <v xml:space="preserve"> </v>
      </c>
      <c r="CG48" s="13"/>
      <c r="CH48" s="14" t="str">
        <f>IF(CG48&gt;0,VLOOKUP(CG48,Лист1!B:C,2,FALSE)," ")</f>
        <v xml:space="preserve"> </v>
      </c>
      <c r="CI48" s="15"/>
      <c r="CJ48" s="16"/>
      <c r="CK48" s="17"/>
      <c r="CL48" s="17"/>
      <c r="CM48" s="14"/>
      <c r="CN48" s="18"/>
      <c r="CO48" s="54" t="str">
        <f t="shared" si="48"/>
        <v>0</v>
      </c>
      <c r="CP48" s="6"/>
      <c r="CQ48" s="84" t="str">
        <f t="shared" si="49"/>
        <v xml:space="preserve"> </v>
      </c>
      <c r="CR48" s="13"/>
      <c r="CS48" s="14" t="str">
        <f>IF(CR48&gt;0,VLOOKUP(CR48,Лист1!B:C,2,FALSE)," ")</f>
        <v xml:space="preserve"> </v>
      </c>
      <c r="CT48" s="15"/>
      <c r="CU48" s="16"/>
      <c r="CV48" s="17"/>
      <c r="CW48" s="17"/>
      <c r="CX48" s="14"/>
      <c r="CY48" s="18"/>
      <c r="CZ48" s="54" t="str">
        <f t="shared" si="50"/>
        <v>0</v>
      </c>
    </row>
    <row r="49" spans="7:104" ht="15" customHeight="1">
      <c r="G49" s="84" t="str">
        <f t="shared" si="33"/>
        <v xml:space="preserve"> </v>
      </c>
      <c r="H49" s="13"/>
      <c r="I49" s="14" t="str">
        <f>IF(H49&gt;0,VLOOKUP(H49,Лист1!B:E,2,FALSE)," ")</f>
        <v xml:space="preserve"> </v>
      </c>
      <c r="J49" s="15"/>
      <c r="K49" s="16"/>
      <c r="L49" s="17"/>
      <c r="M49" s="17"/>
      <c r="N49" s="14"/>
      <c r="O49" s="18"/>
      <c r="P49" s="3" t="str">
        <f t="shared" si="34"/>
        <v>0</v>
      </c>
      <c r="Q49" s="6" t="str">
        <f>IF(IF(H49&gt;0,VLOOKUP(H49,Лист1!B:F,5,FALSE)," ")=1," АВИЗОВЫВАТЬ ДО ОБЕДА"," ")</f>
        <v xml:space="preserve"> </v>
      </c>
      <c r="R49" s="84" t="str">
        <f t="shared" si="35"/>
        <v xml:space="preserve"> </v>
      </c>
      <c r="S49" s="13"/>
      <c r="T49" s="66" t="str">
        <f>IF(S49&gt;0,VLOOKUP(S49,Лист1!B:E,2,FALSE)," ")</f>
        <v xml:space="preserve"> </v>
      </c>
      <c r="U49" s="15"/>
      <c r="V49" s="16"/>
      <c r="W49" s="17"/>
      <c r="X49" s="17"/>
      <c r="Y49" s="14"/>
      <c r="Z49" s="18"/>
      <c r="AA49" s="3" t="str">
        <f t="shared" si="36"/>
        <v>0</v>
      </c>
      <c r="AB49" s="6"/>
      <c r="AC49" s="84" t="str">
        <f t="shared" si="37"/>
        <v xml:space="preserve"> </v>
      </c>
      <c r="AD49" s="13"/>
      <c r="AE49" s="14" t="str">
        <f>IF(AD49&gt;0,VLOOKUP(AD49,Лист1!B:E,2,FALSE)," ")</f>
        <v xml:space="preserve"> </v>
      </c>
      <c r="AF49" s="15"/>
      <c r="AG49" s="16"/>
      <c r="AH49" s="17"/>
      <c r="AI49" s="17"/>
      <c r="AJ49" s="14"/>
      <c r="AK49" s="18"/>
      <c r="AL49" s="3" t="str">
        <f t="shared" si="38"/>
        <v>0</v>
      </c>
      <c r="AM49" s="6"/>
      <c r="AN49" s="84" t="str">
        <f t="shared" si="39"/>
        <v xml:space="preserve"> </v>
      </c>
      <c r="AO49" s="13"/>
      <c r="AP49" s="14" t="str">
        <f>IF(AO49&gt;0,VLOOKUP(AO49,Лист1!B:E,2,FALSE)," ")</f>
        <v xml:space="preserve"> </v>
      </c>
      <c r="AQ49" s="15"/>
      <c r="AR49" s="16"/>
      <c r="AS49" s="17"/>
      <c r="AT49" s="17"/>
      <c r="AU49" s="14"/>
      <c r="AV49" s="18"/>
      <c r="AW49" s="3" t="str">
        <f t="shared" si="40"/>
        <v>0</v>
      </c>
      <c r="AX49" s="5"/>
      <c r="AY49" s="84" t="str">
        <f t="shared" si="41"/>
        <v xml:space="preserve"> </v>
      </c>
      <c r="AZ49" s="13"/>
      <c r="BA49" s="14" t="str">
        <f>IF(AZ49&gt;0,VLOOKUP(AZ49,Лист1!B:E,2,FALSE)," ")</f>
        <v xml:space="preserve"> </v>
      </c>
      <c r="BB49" s="15"/>
      <c r="BC49" s="16"/>
      <c r="BD49" s="17"/>
      <c r="BE49" s="17"/>
      <c r="BF49" s="14"/>
      <c r="BG49" s="18"/>
      <c r="BH49" s="3" t="str">
        <f t="shared" si="42"/>
        <v>0</v>
      </c>
      <c r="BI49" s="6"/>
      <c r="BJ49" s="84">
        <f t="shared" si="43"/>
        <v>0.7951388888888884</v>
      </c>
      <c r="BK49" s="13">
        <v>8748</v>
      </c>
      <c r="BL49" s="14" t="str">
        <f>IF(BK49&gt;0,VLOOKUP(BK49,Лист1!B:C,2,FALSE)," ")</f>
        <v>"ЛИНКГРУПП ТРЕЙД"ООО</v>
      </c>
      <c r="BM49" s="15">
        <v>336240</v>
      </c>
      <c r="BN49" s="16" t="s">
        <v>1203</v>
      </c>
      <c r="BO49" s="17" t="s">
        <v>1217</v>
      </c>
      <c r="BP49" s="17"/>
      <c r="BQ49" s="14">
        <v>5</v>
      </c>
      <c r="BR49" s="18">
        <v>6</v>
      </c>
      <c r="BS49" s="54">
        <f t="shared" si="44"/>
        <v>6</v>
      </c>
      <c r="BT49" s="6"/>
      <c r="BU49" s="84" t="str">
        <f t="shared" si="45"/>
        <v xml:space="preserve"> </v>
      </c>
      <c r="BV49" s="13"/>
      <c r="BW49" s="14" t="str">
        <f>IF(BV49&gt;0,VLOOKUP(BV49,Лист1!B:C,2,FALSE)," ")</f>
        <v xml:space="preserve"> </v>
      </c>
      <c r="BX49" s="15"/>
      <c r="BY49" s="16"/>
      <c r="BZ49" s="17"/>
      <c r="CA49" s="17"/>
      <c r="CB49" s="14"/>
      <c r="CC49" s="18"/>
      <c r="CD49" s="54" t="str">
        <f t="shared" si="46"/>
        <v>0</v>
      </c>
      <c r="CE49" s="6"/>
      <c r="CF49" s="84" t="str">
        <f t="shared" si="47"/>
        <v xml:space="preserve"> </v>
      </c>
      <c r="CG49" s="13"/>
      <c r="CH49" s="14" t="str">
        <f>IF(CG49&gt;0,VLOOKUP(CG49,Лист1!B:C,2,FALSE)," ")</f>
        <v xml:space="preserve"> </v>
      </c>
      <c r="CI49" s="15"/>
      <c r="CJ49" s="16"/>
      <c r="CK49" s="17"/>
      <c r="CL49" s="17"/>
      <c r="CM49" s="14"/>
      <c r="CN49" s="18"/>
      <c r="CO49" s="54" t="str">
        <f t="shared" si="48"/>
        <v>0</v>
      </c>
      <c r="CP49" s="6"/>
      <c r="CQ49" s="84" t="str">
        <f t="shared" si="49"/>
        <v xml:space="preserve"> </v>
      </c>
      <c r="CR49" s="13"/>
      <c r="CS49" s="14" t="str">
        <f>IF(CR49&gt;0,VLOOKUP(CR49,Лист1!B:C,2,FALSE)," ")</f>
        <v xml:space="preserve"> </v>
      </c>
      <c r="CT49" s="15"/>
      <c r="CU49" s="16"/>
      <c r="CV49" s="17"/>
      <c r="CW49" s="17"/>
      <c r="CX49" s="14"/>
      <c r="CY49" s="18"/>
      <c r="CZ49" s="54" t="str">
        <f t="shared" si="50"/>
        <v>0</v>
      </c>
    </row>
    <row r="50" spans="7:104" ht="15" customHeight="1">
      <c r="G50" s="84" t="str">
        <f t="shared" si="33"/>
        <v xml:space="preserve"> </v>
      </c>
      <c r="H50" s="13"/>
      <c r="I50" s="14" t="str">
        <f>IF(H50&gt;0,VLOOKUP(H50,Лист1!B:E,2,FALSE)," ")</f>
        <v xml:space="preserve"> </v>
      </c>
      <c r="J50" s="15"/>
      <c r="K50" s="16"/>
      <c r="L50" s="17"/>
      <c r="M50" s="17"/>
      <c r="N50" s="14"/>
      <c r="O50" s="18"/>
      <c r="P50" s="3" t="str">
        <f t="shared" si="34"/>
        <v>0</v>
      </c>
      <c r="Q50" s="6" t="str">
        <f>IF(IF(H50&gt;0,VLOOKUP(H50,Лист1!B:F,5,FALSE)," ")=1," АВИЗОВЫВАТЬ ДО ОБЕДА"," ")</f>
        <v xml:space="preserve"> </v>
      </c>
      <c r="R50" s="84" t="str">
        <f t="shared" si="35"/>
        <v xml:space="preserve"> </v>
      </c>
      <c r="S50" s="13"/>
      <c r="T50" s="66" t="str">
        <f>IF(S50&gt;0,VLOOKUP(S50,Лист1!B:E,2,FALSE)," ")</f>
        <v xml:space="preserve"> </v>
      </c>
      <c r="U50" s="15"/>
      <c r="V50" s="16"/>
      <c r="W50" s="17"/>
      <c r="X50" s="17"/>
      <c r="Y50" s="14"/>
      <c r="Z50" s="18"/>
      <c r="AA50" s="3" t="str">
        <f t="shared" si="36"/>
        <v>0</v>
      </c>
      <c r="AB50" s="6"/>
      <c r="AC50" s="84" t="str">
        <f t="shared" si="37"/>
        <v xml:space="preserve"> </v>
      </c>
      <c r="AD50" s="13"/>
      <c r="AE50" s="14" t="str">
        <f>IF(AD50&gt;0,VLOOKUP(AD50,Лист1!B:E,2,FALSE)," ")</f>
        <v xml:space="preserve"> </v>
      </c>
      <c r="AF50" s="15"/>
      <c r="AG50" s="16"/>
      <c r="AH50" s="17"/>
      <c r="AI50" s="17"/>
      <c r="AJ50" s="14"/>
      <c r="AK50" s="18"/>
      <c r="AL50" s="3" t="str">
        <f t="shared" si="38"/>
        <v>0</v>
      </c>
      <c r="AM50" s="6"/>
      <c r="AN50" s="84" t="str">
        <f t="shared" si="39"/>
        <v xml:space="preserve"> </v>
      </c>
      <c r="AO50" s="13"/>
      <c r="AP50" s="14" t="str">
        <f>IF(AO50&gt;0,VLOOKUP(AO50,Лист1!B:E,2,FALSE)," ")</f>
        <v xml:space="preserve"> </v>
      </c>
      <c r="AQ50" s="15"/>
      <c r="AR50" s="16"/>
      <c r="AS50" s="17"/>
      <c r="AT50" s="17"/>
      <c r="AU50" s="14"/>
      <c r="AV50" s="18"/>
      <c r="AW50" s="3" t="str">
        <f t="shared" si="40"/>
        <v>0</v>
      </c>
      <c r="AX50" s="5"/>
      <c r="AY50" s="84" t="str">
        <f t="shared" si="41"/>
        <v xml:space="preserve"> </v>
      </c>
      <c r="AZ50" s="13"/>
      <c r="BA50" s="14" t="str">
        <f>IF(AZ50&gt;0,VLOOKUP(AZ50,Лист1!B:E,2,FALSE)," ")</f>
        <v xml:space="preserve"> </v>
      </c>
      <c r="BB50" s="15"/>
      <c r="BC50" s="16"/>
      <c r="BD50" s="17"/>
      <c r="BE50" s="17"/>
      <c r="BF50" s="14"/>
      <c r="BG50" s="18"/>
      <c r="BH50" s="3" t="str">
        <f t="shared" si="42"/>
        <v>0</v>
      </c>
      <c r="BI50" s="6"/>
      <c r="BJ50" s="84">
        <f t="shared" si="43"/>
        <v>0.80555555555555503</v>
      </c>
      <c r="BK50" s="13">
        <v>7621</v>
      </c>
      <c r="BL50" s="14" t="str">
        <f>IF(BK50&gt;0,VLOOKUP(BK50,Лист1!B:C,2,FALSE)," ")</f>
        <v>"ЛИНКГРУПП ТРЕЙД"ООО</v>
      </c>
      <c r="BM50" s="15">
        <v>336182</v>
      </c>
      <c r="BN50" s="16" t="s">
        <v>1203</v>
      </c>
      <c r="BO50" s="17" t="s">
        <v>1217</v>
      </c>
      <c r="BP50" s="17"/>
      <c r="BQ50" s="14">
        <v>8</v>
      </c>
      <c r="BR50" s="18">
        <v>6</v>
      </c>
      <c r="BS50" s="54">
        <f t="shared" si="44"/>
        <v>6</v>
      </c>
      <c r="BT50" s="6"/>
      <c r="BU50" s="84" t="str">
        <f t="shared" si="45"/>
        <v xml:space="preserve"> </v>
      </c>
      <c r="BV50" s="13"/>
      <c r="BW50" s="14" t="str">
        <f>IF(BV50&gt;0,VLOOKUP(BV50,Лист1!B:C,2,FALSE)," ")</f>
        <v xml:space="preserve"> </v>
      </c>
      <c r="BX50" s="15"/>
      <c r="BY50" s="16"/>
      <c r="BZ50" s="17"/>
      <c r="CA50" s="17"/>
      <c r="CB50" s="14"/>
      <c r="CC50" s="18"/>
      <c r="CD50" s="54" t="str">
        <f t="shared" si="46"/>
        <v>0</v>
      </c>
      <c r="CE50" s="6"/>
      <c r="CF50" s="84" t="str">
        <f t="shared" si="47"/>
        <v xml:space="preserve"> </v>
      </c>
      <c r="CG50" s="13"/>
      <c r="CH50" s="14" t="str">
        <f>IF(CG50&gt;0,VLOOKUP(CG50,Лист1!B:C,2,FALSE)," ")</f>
        <v xml:space="preserve"> </v>
      </c>
      <c r="CI50" s="15"/>
      <c r="CJ50" s="16"/>
      <c r="CK50" s="17"/>
      <c r="CL50" s="17"/>
      <c r="CM50" s="14"/>
      <c r="CN50" s="18"/>
      <c r="CO50" s="54" t="str">
        <f t="shared" si="48"/>
        <v>0</v>
      </c>
      <c r="CP50" s="6"/>
      <c r="CQ50" s="84" t="str">
        <f t="shared" si="49"/>
        <v xml:space="preserve"> </v>
      </c>
      <c r="CR50" s="13"/>
      <c r="CS50" s="14" t="str">
        <f>IF(CR50&gt;0,VLOOKUP(CR50,Лист1!B:C,2,FALSE)," ")</f>
        <v xml:space="preserve"> </v>
      </c>
      <c r="CT50" s="15"/>
      <c r="CU50" s="16"/>
      <c r="CV50" s="17"/>
      <c r="CW50" s="17"/>
      <c r="CX50" s="14"/>
      <c r="CY50" s="18"/>
      <c r="CZ50" s="54" t="str">
        <f t="shared" si="50"/>
        <v>0</v>
      </c>
    </row>
    <row r="51" spans="7:104" ht="15" customHeight="1">
      <c r="G51" s="84" t="str">
        <f t="shared" si="33"/>
        <v xml:space="preserve"> </v>
      </c>
      <c r="H51" s="13"/>
      <c r="I51" s="14" t="str">
        <f>IF(H51&gt;0,VLOOKUP(H51,Лист1!B:E,2,FALSE)," ")</f>
        <v xml:space="preserve"> </v>
      </c>
      <c r="J51" s="15"/>
      <c r="K51" s="16"/>
      <c r="L51" s="17"/>
      <c r="M51" s="17"/>
      <c r="N51" s="14"/>
      <c r="O51" s="18"/>
      <c r="P51" s="3" t="str">
        <f t="shared" si="34"/>
        <v>0</v>
      </c>
      <c r="Q51" s="6" t="str">
        <f>IF(IF(H51&gt;0,VLOOKUP(H51,Лист1!B:F,5,FALSE)," ")=1," АВИЗОВЫВАТЬ ДО ОБЕДА"," ")</f>
        <v xml:space="preserve"> </v>
      </c>
      <c r="R51" s="84" t="str">
        <f t="shared" si="35"/>
        <v xml:space="preserve"> </v>
      </c>
      <c r="S51" s="13"/>
      <c r="T51" s="66" t="str">
        <f>IF(S51&gt;0,VLOOKUP(S51,Лист1!B:E,2,FALSE)," ")</f>
        <v xml:space="preserve"> </v>
      </c>
      <c r="U51" s="15"/>
      <c r="V51" s="16"/>
      <c r="W51" s="17"/>
      <c r="X51" s="17"/>
      <c r="Y51" s="14"/>
      <c r="Z51" s="18"/>
      <c r="AA51" s="3" t="str">
        <f t="shared" si="36"/>
        <v>0</v>
      </c>
      <c r="AB51" s="6"/>
      <c r="AC51" s="84" t="str">
        <f t="shared" si="37"/>
        <v xml:space="preserve"> </v>
      </c>
      <c r="AD51" s="13"/>
      <c r="AE51" s="14" t="str">
        <f>IF(AD51&gt;0,VLOOKUP(AD51,Лист1!B:E,2,FALSE)," ")</f>
        <v xml:space="preserve"> </v>
      </c>
      <c r="AF51" s="15"/>
      <c r="AG51" s="16"/>
      <c r="AH51" s="17"/>
      <c r="AI51" s="17"/>
      <c r="AJ51" s="14"/>
      <c r="AK51" s="18"/>
      <c r="AL51" s="3" t="str">
        <f t="shared" si="38"/>
        <v>0</v>
      </c>
      <c r="AM51" s="6"/>
      <c r="AN51" s="84" t="str">
        <f t="shared" si="39"/>
        <v xml:space="preserve"> </v>
      </c>
      <c r="AO51" s="13"/>
      <c r="AP51" s="14" t="str">
        <f>IF(AO51&gt;0,VLOOKUP(AO51,Лист1!B:E,2,FALSE)," ")</f>
        <v xml:space="preserve"> </v>
      </c>
      <c r="AQ51" s="15"/>
      <c r="AR51" s="16"/>
      <c r="AS51" s="17"/>
      <c r="AT51" s="17"/>
      <c r="AU51" s="14"/>
      <c r="AV51" s="18"/>
      <c r="AW51" s="3" t="str">
        <f t="shared" si="40"/>
        <v>0</v>
      </c>
      <c r="AX51" s="5"/>
      <c r="AY51" s="84" t="str">
        <f t="shared" si="41"/>
        <v xml:space="preserve"> </v>
      </c>
      <c r="AZ51" s="13"/>
      <c r="BA51" s="14" t="str">
        <f>IF(AZ51&gt;0,VLOOKUP(AZ51,Лист1!B:E,2,FALSE)," ")</f>
        <v xml:space="preserve"> </v>
      </c>
      <c r="BB51" s="15"/>
      <c r="BC51" s="16"/>
      <c r="BD51" s="17"/>
      <c r="BE51" s="17"/>
      <c r="BF51" s="14"/>
      <c r="BG51" s="18"/>
      <c r="BH51" s="3" t="str">
        <f t="shared" si="42"/>
        <v>0</v>
      </c>
      <c r="BI51" s="6"/>
      <c r="BJ51" s="84">
        <f t="shared" si="43"/>
        <v>0.81597222222222165</v>
      </c>
      <c r="BK51" s="13"/>
      <c r="BL51" s="14" t="str">
        <f>IF(BK51&gt;0,VLOOKUP(BK51,Лист1!B:C,2,FALSE)," ")</f>
        <v xml:space="preserve"> </v>
      </c>
      <c r="BM51" s="15"/>
      <c r="BN51" s="16"/>
      <c r="BO51" s="17"/>
      <c r="BP51" s="17"/>
      <c r="BQ51" s="14"/>
      <c r="BR51" s="18"/>
      <c r="BS51" s="54" t="str">
        <f t="shared" si="44"/>
        <v>0</v>
      </c>
      <c r="BT51" s="6"/>
      <c r="BU51" s="84" t="str">
        <f t="shared" si="45"/>
        <v xml:space="preserve"> </v>
      </c>
      <c r="BV51" s="13"/>
      <c r="BW51" s="14" t="str">
        <f>IF(BV51&gt;0,VLOOKUP(BV51,Лист1!B:C,2,FALSE)," ")</f>
        <v xml:space="preserve"> </v>
      </c>
      <c r="BX51" s="15"/>
      <c r="BY51" s="16"/>
      <c r="BZ51" s="17"/>
      <c r="CA51" s="17"/>
      <c r="CB51" s="14"/>
      <c r="CC51" s="18"/>
      <c r="CD51" s="54" t="str">
        <f t="shared" si="46"/>
        <v>0</v>
      </c>
      <c r="CE51" s="6"/>
      <c r="CF51" s="84" t="str">
        <f t="shared" si="47"/>
        <v xml:space="preserve"> </v>
      </c>
      <c r="CG51" s="13"/>
      <c r="CH51" s="14" t="str">
        <f>IF(CG51&gt;0,VLOOKUP(CG51,Лист1!B:C,2,FALSE)," ")</f>
        <v xml:space="preserve"> </v>
      </c>
      <c r="CI51" s="15"/>
      <c r="CJ51" s="16"/>
      <c r="CK51" s="17"/>
      <c r="CL51" s="17"/>
      <c r="CM51" s="14"/>
      <c r="CN51" s="18"/>
      <c r="CO51" s="54" t="str">
        <f t="shared" si="48"/>
        <v>0</v>
      </c>
      <c r="CP51" s="6"/>
      <c r="CQ51" s="84" t="str">
        <f t="shared" si="49"/>
        <v xml:space="preserve"> </v>
      </c>
      <c r="CR51" s="13"/>
      <c r="CS51" s="14" t="str">
        <f>IF(CR51&gt;0,VLOOKUP(CR51,Лист1!B:C,2,FALSE)," ")</f>
        <v xml:space="preserve"> </v>
      </c>
      <c r="CT51" s="15"/>
      <c r="CU51" s="16"/>
      <c r="CV51" s="17"/>
      <c r="CW51" s="17"/>
      <c r="CX51" s="14"/>
      <c r="CY51" s="18"/>
      <c r="CZ51" s="54" t="str">
        <f t="shared" si="50"/>
        <v>0</v>
      </c>
    </row>
    <row r="52" spans="7:104" ht="15" customHeight="1">
      <c r="G52" s="84" t="str">
        <f t="shared" si="33"/>
        <v xml:space="preserve"> </v>
      </c>
      <c r="H52" s="13"/>
      <c r="I52" s="14" t="str">
        <f>IF(H52&gt;0,VLOOKUP(H52,Лист1!B:E,2,FALSE)," ")</f>
        <v xml:space="preserve"> </v>
      </c>
      <c r="J52" s="15"/>
      <c r="K52" s="16"/>
      <c r="L52" s="17"/>
      <c r="M52" s="17"/>
      <c r="N52" s="14"/>
      <c r="O52" s="18"/>
      <c r="P52" s="3" t="str">
        <f t="shared" si="34"/>
        <v>0</v>
      </c>
      <c r="Q52" s="6" t="str">
        <f>IF(IF(H52&gt;0,VLOOKUP(H52,Лист1!B:F,5,FALSE)," ")=1," АВИЗОВЫВАТЬ ДО ОБЕДА"," ")</f>
        <v xml:space="preserve"> </v>
      </c>
      <c r="R52" s="84" t="str">
        <f t="shared" si="35"/>
        <v xml:space="preserve"> </v>
      </c>
      <c r="S52" s="13"/>
      <c r="T52" s="66" t="str">
        <f>IF(S52&gt;0,VLOOKUP(S52,Лист1!B:E,2,FALSE)," ")</f>
        <v xml:space="preserve"> </v>
      </c>
      <c r="U52" s="15"/>
      <c r="V52" s="16"/>
      <c r="W52" s="17"/>
      <c r="X52" s="17"/>
      <c r="Y52" s="14"/>
      <c r="Z52" s="18"/>
      <c r="AA52" s="3" t="str">
        <f t="shared" si="36"/>
        <v>0</v>
      </c>
      <c r="AB52" s="6"/>
      <c r="AC52" s="84" t="str">
        <f t="shared" si="37"/>
        <v xml:space="preserve"> </v>
      </c>
      <c r="AD52" s="13"/>
      <c r="AE52" s="14" t="str">
        <f>IF(AD52&gt;0,VLOOKUP(AD52,Лист1!B:E,2,FALSE)," ")</f>
        <v xml:space="preserve"> </v>
      </c>
      <c r="AF52" s="15"/>
      <c r="AG52" s="16"/>
      <c r="AH52" s="17"/>
      <c r="AI52" s="17"/>
      <c r="AJ52" s="14"/>
      <c r="AK52" s="18"/>
      <c r="AL52" s="3" t="str">
        <f t="shared" si="38"/>
        <v>0</v>
      </c>
      <c r="AM52" s="6"/>
      <c r="AN52" s="84" t="str">
        <f t="shared" si="39"/>
        <v xml:space="preserve"> </v>
      </c>
      <c r="AO52" s="13"/>
      <c r="AP52" s="14" t="str">
        <f>IF(AO52&gt;0,VLOOKUP(AO52,Лист1!B:E,2,FALSE)," ")</f>
        <v xml:space="preserve"> </v>
      </c>
      <c r="AQ52" s="15"/>
      <c r="AR52" s="16"/>
      <c r="AS52" s="17"/>
      <c r="AT52" s="17"/>
      <c r="AU52" s="14"/>
      <c r="AV52" s="18"/>
      <c r="AW52" s="3" t="str">
        <f t="shared" si="40"/>
        <v>0</v>
      </c>
      <c r="AX52" s="5"/>
      <c r="AY52" s="84" t="str">
        <f t="shared" si="41"/>
        <v xml:space="preserve"> </v>
      </c>
      <c r="AZ52" s="13"/>
      <c r="BA52" s="14" t="str">
        <f>IF(AZ52&gt;0,VLOOKUP(AZ52,Лист1!B:E,2,FALSE)," ")</f>
        <v xml:space="preserve"> </v>
      </c>
      <c r="BB52" s="15"/>
      <c r="BC52" s="16"/>
      <c r="BD52" s="17"/>
      <c r="BE52" s="17"/>
      <c r="BF52" s="14"/>
      <c r="BG52" s="18"/>
      <c r="BH52" s="3" t="str">
        <f t="shared" si="42"/>
        <v>0</v>
      </c>
      <c r="BI52" s="6"/>
      <c r="BJ52" s="84" t="str">
        <f t="shared" si="43"/>
        <v xml:space="preserve"> </v>
      </c>
      <c r="BK52" s="13"/>
      <c r="BL52" s="14" t="str">
        <f>IF(BK52&gt;0,VLOOKUP(BK52,Лист1!B:C,2,FALSE)," ")</f>
        <v xml:space="preserve"> </v>
      </c>
      <c r="BM52" s="15"/>
      <c r="BN52" s="16"/>
      <c r="BO52" s="17"/>
      <c r="BP52" s="17"/>
      <c r="BQ52" s="14"/>
      <c r="BR52" s="18"/>
      <c r="BS52" s="54" t="str">
        <f t="shared" si="44"/>
        <v>0</v>
      </c>
      <c r="BT52" s="6"/>
      <c r="BU52" s="84" t="str">
        <f t="shared" si="45"/>
        <v xml:space="preserve"> </v>
      </c>
      <c r="BV52" s="13"/>
      <c r="BW52" s="14" t="str">
        <f>IF(BV52&gt;0,VLOOKUP(BV52,Лист1!B:C,2,FALSE)," ")</f>
        <v xml:space="preserve"> </v>
      </c>
      <c r="BX52" s="15"/>
      <c r="BY52" s="16"/>
      <c r="BZ52" s="17"/>
      <c r="CA52" s="17"/>
      <c r="CB52" s="14"/>
      <c r="CC52" s="18"/>
      <c r="CD52" s="54" t="str">
        <f t="shared" si="46"/>
        <v>0</v>
      </c>
      <c r="CE52" s="6"/>
      <c r="CF52" s="84" t="str">
        <f t="shared" si="47"/>
        <v xml:space="preserve"> </v>
      </c>
      <c r="CG52" s="13"/>
      <c r="CH52" s="14" t="str">
        <f>IF(CG52&gt;0,VLOOKUP(CG52,Лист1!B:C,2,FALSE)," ")</f>
        <v xml:space="preserve"> </v>
      </c>
      <c r="CI52" s="15"/>
      <c r="CJ52" s="16"/>
      <c r="CK52" s="17"/>
      <c r="CL52" s="17"/>
      <c r="CM52" s="14"/>
      <c r="CN52" s="18"/>
      <c r="CO52" s="54" t="str">
        <f t="shared" si="48"/>
        <v>0</v>
      </c>
      <c r="CP52" s="6"/>
      <c r="CQ52" s="84" t="str">
        <f t="shared" si="49"/>
        <v xml:space="preserve"> </v>
      </c>
      <c r="CR52" s="13"/>
      <c r="CS52" s="14" t="str">
        <f>IF(CR52&gt;0,VLOOKUP(CR52,Лист1!B:C,2,FALSE)," ")</f>
        <v xml:space="preserve"> </v>
      </c>
      <c r="CT52" s="15"/>
      <c r="CU52" s="16"/>
      <c r="CV52" s="17"/>
      <c r="CW52" s="17"/>
      <c r="CX52" s="14"/>
      <c r="CY52" s="18"/>
      <c r="CZ52" s="54" t="str">
        <f t="shared" si="50"/>
        <v>0</v>
      </c>
    </row>
    <row r="53" spans="7:104" ht="15" customHeight="1">
      <c r="G53" s="84" t="str">
        <f t="shared" si="33"/>
        <v xml:space="preserve"> </v>
      </c>
      <c r="H53" s="13"/>
      <c r="I53" s="14" t="str">
        <f>IF(H53&gt;0,VLOOKUP(H53,Лист1!B:E,2,FALSE)," ")</f>
        <v xml:space="preserve"> </v>
      </c>
      <c r="J53" s="15"/>
      <c r="K53" s="16"/>
      <c r="L53" s="17"/>
      <c r="M53" s="17"/>
      <c r="N53" s="14"/>
      <c r="O53" s="18"/>
      <c r="P53" s="3" t="str">
        <f t="shared" si="34"/>
        <v>0</v>
      </c>
      <c r="Q53" s="6" t="str">
        <f>IF(IF(H53&gt;0,VLOOKUP(H53,Лист1!B:F,5,FALSE)," ")=1," АВИЗОВЫВАТЬ ДО ОБЕДА"," ")</f>
        <v xml:space="preserve"> </v>
      </c>
      <c r="R53" s="84" t="str">
        <f t="shared" si="35"/>
        <v xml:space="preserve"> </v>
      </c>
      <c r="S53" s="13"/>
      <c r="T53" s="66" t="str">
        <f>IF(S53&gt;0,VLOOKUP(S53,Лист1!B:E,2,FALSE)," ")</f>
        <v xml:space="preserve"> </v>
      </c>
      <c r="U53" s="15"/>
      <c r="V53" s="16"/>
      <c r="W53" s="17"/>
      <c r="X53" s="17"/>
      <c r="Y53" s="14"/>
      <c r="Z53" s="18"/>
      <c r="AA53" s="3" t="str">
        <f t="shared" si="36"/>
        <v>0</v>
      </c>
      <c r="AB53" s="6"/>
      <c r="AC53" s="84" t="str">
        <f t="shared" si="37"/>
        <v xml:space="preserve"> </v>
      </c>
      <c r="AD53" s="13"/>
      <c r="AE53" s="14" t="str">
        <f>IF(AD53&gt;0,VLOOKUP(AD53,Лист1!B:E,2,FALSE)," ")</f>
        <v xml:space="preserve"> </v>
      </c>
      <c r="AF53" s="15"/>
      <c r="AG53" s="16"/>
      <c r="AH53" s="17"/>
      <c r="AI53" s="17"/>
      <c r="AJ53" s="14"/>
      <c r="AK53" s="18"/>
      <c r="AL53" s="3" t="str">
        <f t="shared" si="38"/>
        <v>0</v>
      </c>
      <c r="AM53" s="6"/>
      <c r="AN53" s="84" t="str">
        <f t="shared" si="39"/>
        <v xml:space="preserve"> </v>
      </c>
      <c r="AO53" s="13"/>
      <c r="AP53" s="14" t="str">
        <f>IF(AO53&gt;0,VLOOKUP(AO53,Лист1!B:E,2,FALSE)," ")</f>
        <v xml:space="preserve"> </v>
      </c>
      <c r="AQ53" s="15"/>
      <c r="AR53" s="16"/>
      <c r="AS53" s="17"/>
      <c r="AT53" s="17"/>
      <c r="AU53" s="14"/>
      <c r="AV53" s="18"/>
      <c r="AW53" s="3" t="str">
        <f t="shared" si="40"/>
        <v>0</v>
      </c>
      <c r="AX53" s="5"/>
      <c r="AY53" s="84" t="str">
        <f t="shared" si="41"/>
        <v xml:space="preserve"> </v>
      </c>
      <c r="AZ53" s="13"/>
      <c r="BA53" s="14" t="str">
        <f>IF(AZ53&gt;0,VLOOKUP(AZ53,Лист1!B:E,2,FALSE)," ")</f>
        <v xml:space="preserve"> </v>
      </c>
      <c r="BB53" s="15"/>
      <c r="BC53" s="16"/>
      <c r="BD53" s="17"/>
      <c r="BE53" s="17"/>
      <c r="BF53" s="14"/>
      <c r="BG53" s="18"/>
      <c r="BH53" s="3" t="str">
        <f t="shared" si="42"/>
        <v>0</v>
      </c>
      <c r="BI53" s="6"/>
      <c r="BJ53" s="84" t="str">
        <f t="shared" si="43"/>
        <v xml:space="preserve"> </v>
      </c>
      <c r="BK53" s="13"/>
      <c r="BL53" s="14" t="str">
        <f>IF(BK53&gt;0,VLOOKUP(BK53,Лист1!B:C,2,FALSE)," ")</f>
        <v xml:space="preserve"> </v>
      </c>
      <c r="BM53" s="15"/>
      <c r="BN53" s="16"/>
      <c r="BO53" s="17"/>
      <c r="BP53" s="17"/>
      <c r="BQ53" s="14"/>
      <c r="BR53" s="18"/>
      <c r="BS53" s="54" t="str">
        <f t="shared" si="44"/>
        <v>0</v>
      </c>
      <c r="BT53" s="6"/>
      <c r="BU53" s="84" t="str">
        <f t="shared" si="45"/>
        <v xml:space="preserve"> </v>
      </c>
      <c r="BV53" s="13"/>
      <c r="BW53" s="14" t="str">
        <f>IF(BV53&gt;0,VLOOKUP(BV53,Лист1!B:C,2,FALSE)," ")</f>
        <v xml:space="preserve"> </v>
      </c>
      <c r="BX53" s="15"/>
      <c r="BY53" s="16"/>
      <c r="BZ53" s="17"/>
      <c r="CA53" s="17"/>
      <c r="CB53" s="14"/>
      <c r="CC53" s="18"/>
      <c r="CD53" s="54" t="str">
        <f t="shared" si="46"/>
        <v>0</v>
      </c>
      <c r="CE53" s="6"/>
      <c r="CF53" s="84" t="str">
        <f t="shared" si="47"/>
        <v xml:space="preserve"> </v>
      </c>
      <c r="CG53" s="13"/>
      <c r="CH53" s="14" t="str">
        <f>IF(CG53&gt;0,VLOOKUP(CG53,Лист1!B:C,2,FALSE)," ")</f>
        <v xml:space="preserve"> </v>
      </c>
      <c r="CI53" s="15"/>
      <c r="CJ53" s="16"/>
      <c r="CK53" s="17"/>
      <c r="CL53" s="17"/>
      <c r="CM53" s="14"/>
      <c r="CN53" s="18"/>
      <c r="CO53" s="54" t="str">
        <f t="shared" si="48"/>
        <v>0</v>
      </c>
      <c r="CP53" s="6"/>
      <c r="CQ53" s="84" t="str">
        <f t="shared" si="49"/>
        <v xml:space="preserve"> </v>
      </c>
      <c r="CR53" s="13"/>
      <c r="CS53" s="14" t="str">
        <f>IF(CR53&gt;0,VLOOKUP(CR53,Лист1!B:C,2,FALSE)," ")</f>
        <v xml:space="preserve"> </v>
      </c>
      <c r="CT53" s="15"/>
      <c r="CU53" s="16"/>
      <c r="CV53" s="17"/>
      <c r="CW53" s="17"/>
      <c r="CX53" s="14"/>
      <c r="CY53" s="18"/>
      <c r="CZ53" s="54" t="str">
        <f t="shared" si="50"/>
        <v>0</v>
      </c>
    </row>
    <row r="54" spans="7:104" ht="15" customHeight="1" thickBot="1">
      <c r="G54" s="84" t="str">
        <f>IF(K48&lt;&gt;0,ROUNDUP((P48*$G$5+G48)/0.00347222222222222,0)*0.00347222222222222, " ")</f>
        <v xml:space="preserve"> </v>
      </c>
      <c r="H54" s="76"/>
      <c r="I54" s="77" t="str">
        <f>IF(H54&gt;0,VLOOKUP(H54,Лист1!B:E,2,FALSE)," ")</f>
        <v xml:space="preserve"> </v>
      </c>
      <c r="J54" s="78"/>
      <c r="K54" s="79"/>
      <c r="L54" s="80"/>
      <c r="M54" s="80"/>
      <c r="N54" s="77"/>
      <c r="O54" s="81"/>
      <c r="P54" s="198" t="str">
        <f t="shared" si="10"/>
        <v>0</v>
      </c>
      <c r="Q54" s="6" t="str">
        <f>IF(IF(H54&gt;0,VLOOKUP(H54,Лист1!B:F,5,FALSE)," ")=1," АВИЗОВЫВАТЬ ДО ОБЕДА"," ")</f>
        <v xml:space="preserve"> </v>
      </c>
      <c r="R54" s="84" t="str">
        <f>IF(V48&lt;&gt;0,ROUNDUP((AA48*$G$5+R48)/0.00347222222222222,0)*0.00347222222222222, " ")</f>
        <v xml:space="preserve"> </v>
      </c>
      <c r="S54" s="76"/>
      <c r="T54" s="199" t="str">
        <f>IF(S54&gt;0,VLOOKUP(S54,Лист1!B:E,2,FALSE)," ")</f>
        <v xml:space="preserve"> </v>
      </c>
      <c r="U54" s="78"/>
      <c r="V54" s="79"/>
      <c r="W54" s="80"/>
      <c r="X54" s="80"/>
      <c r="Y54" s="77"/>
      <c r="Z54" s="81"/>
      <c r="AA54" s="82" t="str">
        <f t="shared" si="19"/>
        <v>0</v>
      </c>
      <c r="AB54" s="55"/>
      <c r="AC54" s="84" t="str">
        <f>IF(AG48&lt;&gt;0,ROUNDUP((AL48*$G$5+AC48)/0.00347222222222222,0)*0.00347222222222222, " ")</f>
        <v xml:space="preserve"> </v>
      </c>
      <c r="AD54" s="76"/>
      <c r="AE54" s="77" t="str">
        <f>IF(AD54&gt;0,VLOOKUP(AD54,Лист1!B:E,2,FALSE)," ")</f>
        <v xml:space="preserve"> </v>
      </c>
      <c r="AF54" s="78"/>
      <c r="AG54" s="79"/>
      <c r="AH54" s="80"/>
      <c r="AI54" s="80"/>
      <c r="AJ54" s="77"/>
      <c r="AK54" s="81"/>
      <c r="AL54" s="82" t="str">
        <f t="shared" si="2"/>
        <v>0</v>
      </c>
      <c r="AM54" s="55"/>
      <c r="AN54" s="84" t="str">
        <f>IF(AR48&lt;&gt;0,ROUNDUP((AW48*$G$5+AN48)/0.00347222222222222,0)*0.00347222222222222, " ")</f>
        <v xml:space="preserve"> </v>
      </c>
      <c r="AO54" s="76"/>
      <c r="AP54" s="77" t="str">
        <f>IF(AO54&gt;0,VLOOKUP(AO54,Лист1!B:E,2,FALSE)," ")</f>
        <v xml:space="preserve"> </v>
      </c>
      <c r="AQ54" s="78"/>
      <c r="AR54" s="79"/>
      <c r="AS54" s="80"/>
      <c r="AT54" s="80"/>
      <c r="AU54" s="77"/>
      <c r="AV54" s="81"/>
      <c r="AW54" s="82" t="str">
        <f t="shared" si="3"/>
        <v>0</v>
      </c>
      <c r="AX54" s="8"/>
      <c r="AY54" s="84" t="str">
        <f>IF(BC48&lt;&gt;0,ROUNDUP((BH48*$G$5+AY48)/0.00347222222222222,0)*0.00347222222222222, " ")</f>
        <v xml:space="preserve"> </v>
      </c>
      <c r="AZ54" s="76"/>
      <c r="BA54" s="77" t="str">
        <f>IF(AZ54&gt;0,VLOOKUP(AZ54,Лист1!B:E,2,FALSE)," ")</f>
        <v xml:space="preserve"> </v>
      </c>
      <c r="BB54" s="78"/>
      <c r="BC54" s="79"/>
      <c r="BD54" s="80"/>
      <c r="BE54" s="80"/>
      <c r="BF54" s="77"/>
      <c r="BG54" s="81"/>
      <c r="BH54" s="82" t="str">
        <f t="shared" si="4"/>
        <v>0</v>
      </c>
      <c r="BI54" s="55"/>
      <c r="BJ54" s="84">
        <f>IF(BN48&lt;&gt;0,ROUNDUP((BS48*$G$5+BJ48)/0.00347222222222222,0)*0.00347222222222222, " ")</f>
        <v>0.7951388888888884</v>
      </c>
      <c r="BK54" s="76"/>
      <c r="BL54" s="77" t="str">
        <f>IF(BK54&gt;0,VLOOKUP(BK54,Лист1!B:C,2,FALSE)," ")</f>
        <v xml:space="preserve"> </v>
      </c>
      <c r="BM54" s="78"/>
      <c r="BN54" s="79"/>
      <c r="BO54" s="80"/>
      <c r="BP54" s="80"/>
      <c r="BQ54" s="77"/>
      <c r="BR54" s="81"/>
      <c r="BS54" s="82" t="str">
        <f t="shared" si="20"/>
        <v>0</v>
      </c>
      <c r="BT54" s="55"/>
      <c r="BU54" s="84" t="str">
        <f>IF(BY48&lt;&gt;0,ROUNDUP((CD48*$G$5+BU48)/0.00347222222222222,0)*0.00347222222222222, " ")</f>
        <v xml:space="preserve"> </v>
      </c>
      <c r="BV54" s="76"/>
      <c r="BW54" s="77" t="str">
        <f>IF(BV54&gt;0,VLOOKUP(BV54,Лист1!B:C,2,FALSE)," ")</f>
        <v xml:space="preserve"> </v>
      </c>
      <c r="BX54" s="78"/>
      <c r="BY54" s="79"/>
      <c r="BZ54" s="80"/>
      <c r="CA54" s="80"/>
      <c r="CB54" s="77"/>
      <c r="CC54" s="81"/>
      <c r="CD54" s="82" t="str">
        <f t="shared" si="21"/>
        <v>0</v>
      </c>
      <c r="CE54" s="55"/>
      <c r="CF54" s="84" t="str">
        <f>IF(CJ48&lt;&gt;0,ROUNDUP((CO48*$G$5+CF48)/0.00347222222222222,0)*0.00347222222222222, " ")</f>
        <v xml:space="preserve"> </v>
      </c>
      <c r="CG54" s="76"/>
      <c r="CH54" s="77" t="str">
        <f>IF(CG54&gt;0,VLOOKUP(CG54,Лист1!B:C,2,FALSE)," ")</f>
        <v xml:space="preserve"> </v>
      </c>
      <c r="CI54" s="78"/>
      <c r="CJ54" s="79"/>
      <c r="CK54" s="80"/>
      <c r="CL54" s="80"/>
      <c r="CM54" s="77"/>
      <c r="CN54" s="81"/>
      <c r="CO54" s="82" t="str">
        <f t="shared" si="22"/>
        <v>0</v>
      </c>
      <c r="CP54" s="55"/>
      <c r="CQ54" s="84" t="str">
        <f>IF(CU48&lt;&gt;0,ROUNDUP((CZ48*$G$5+CQ48)/0.00347222222222222,0)*0.00347222222222222, " ")</f>
        <v xml:space="preserve"> </v>
      </c>
      <c r="CR54" s="76"/>
      <c r="CS54" s="77" t="str">
        <f>IF(CR54&gt;0,VLOOKUP(CR54,Лист1!B:C,2,FALSE)," ")</f>
        <v xml:space="preserve"> </v>
      </c>
      <c r="CT54" s="78"/>
      <c r="CU54" s="79"/>
      <c r="CV54" s="80"/>
      <c r="CW54" s="80"/>
      <c r="CX54" s="77"/>
      <c r="CY54" s="81"/>
      <c r="CZ54" s="82" t="str">
        <f t="shared" si="23"/>
        <v>0</v>
      </c>
    </row>
    <row r="55" spans="7:104" ht="15" customHeight="1" thickBot="1">
      <c r="G55" s="161">
        <v>0.85416666666666663</v>
      </c>
      <c r="H55" s="162">
        <v>2381</v>
      </c>
      <c r="I55" s="163" t="str">
        <f>IF(H55&gt;0,VLOOKUP(H55,Лист1!B:E,2,FALSE)," ")</f>
        <v>ТПГ ПОЛИС-ХХI ВЕК ЗАО</v>
      </c>
      <c r="J55" s="164">
        <v>118908</v>
      </c>
      <c r="K55" s="127" t="s">
        <v>1203</v>
      </c>
      <c r="L55" s="128" t="s">
        <v>1303</v>
      </c>
      <c r="M55" s="166"/>
      <c r="N55" s="163">
        <v>113</v>
      </c>
      <c r="O55" s="167">
        <v>7</v>
      </c>
      <c r="P55" s="168">
        <f t="shared" si="10"/>
        <v>7</v>
      </c>
      <c r="Q55" s="6" t="str">
        <f>IF(IF(H55&gt;0,VLOOKUP(H55,Лист1!B:F,5,FALSE)," ")=1," АВИЗОВЫВАТЬ ДО ОБЕДА"," ")</f>
        <v xml:space="preserve"> </v>
      </c>
      <c r="R55" s="161">
        <v>0.85416666666666663</v>
      </c>
      <c r="S55" s="162"/>
      <c r="T55" s="205" t="str">
        <f>IF(S55&gt;0,VLOOKUP(S55,Лист1!B:E,2,FALSE)," ")</f>
        <v xml:space="preserve"> </v>
      </c>
      <c r="U55" s="164"/>
      <c r="V55" s="165"/>
      <c r="W55" s="166"/>
      <c r="X55" s="166"/>
      <c r="Y55" s="163"/>
      <c r="Z55" s="167"/>
      <c r="AA55" s="168" t="str">
        <f t="shared" si="19"/>
        <v>0</v>
      </c>
      <c r="AB55" s="169"/>
      <c r="AC55" s="161">
        <v>0.85416666666666663</v>
      </c>
      <c r="AD55" s="162"/>
      <c r="AE55" s="163" t="str">
        <f>IF(AD55&gt;0,VLOOKUP(AD55,Лист1!B:E,2,FALSE)," ")</f>
        <v xml:space="preserve"> </v>
      </c>
      <c r="AF55" s="164"/>
      <c r="AG55" s="127"/>
      <c r="AH55" s="128"/>
      <c r="AI55" s="166"/>
      <c r="AJ55" s="163"/>
      <c r="AK55" s="167"/>
      <c r="AL55" s="168" t="str">
        <f t="shared" si="2"/>
        <v>0</v>
      </c>
      <c r="AM55" s="169"/>
      <c r="AN55" s="161">
        <v>0.85416666666666663</v>
      </c>
      <c r="AO55" s="162">
        <v>2240</v>
      </c>
      <c r="AP55" s="187" t="str">
        <f>IF(AO55&gt;0,VLOOKUP(AO55,Лист1!B:E,2,FALSE)," ")</f>
        <v>МЕТРИКА ООО</v>
      </c>
      <c r="AQ55" s="164">
        <v>334224</v>
      </c>
      <c r="AR55" s="165" t="s">
        <v>1203</v>
      </c>
      <c r="AS55" s="166" t="s">
        <v>1303</v>
      </c>
      <c r="AT55" s="166"/>
      <c r="AU55" s="163">
        <v>4</v>
      </c>
      <c r="AV55" s="167">
        <v>4</v>
      </c>
      <c r="AW55" s="168">
        <f t="shared" si="3"/>
        <v>4</v>
      </c>
      <c r="AX55" s="170"/>
      <c r="AY55" s="161">
        <v>0.85416666666666663</v>
      </c>
      <c r="AZ55" s="162"/>
      <c r="BA55" s="163" t="str">
        <f>IF(AZ55&gt;0,VLOOKUP(AZ55,Лист1!B:E,2,FALSE)," ")</f>
        <v xml:space="preserve"> </v>
      </c>
      <c r="BB55" s="164"/>
      <c r="BC55" s="165"/>
      <c r="BD55" s="166"/>
      <c r="BE55" s="166"/>
      <c r="BF55" s="163"/>
      <c r="BG55" s="167"/>
      <c r="BH55" s="168" t="str">
        <f t="shared" si="4"/>
        <v>0</v>
      </c>
      <c r="BI55" s="169"/>
      <c r="BJ55" s="161">
        <v>0.85416666666666663</v>
      </c>
      <c r="BK55" s="162">
        <v>1729</v>
      </c>
      <c r="BL55" s="171" t="str">
        <f>IF(BK55&gt;0,VLOOKUP(BK55,Лист1!B:C,2,FALSE)," ")</f>
        <v>ЭС СИ ЭЙ ХАЙДЖИН ПРОДАКТС РАША</v>
      </c>
      <c r="BM55" s="164">
        <v>333375</v>
      </c>
      <c r="BN55" s="165" t="s">
        <v>1203</v>
      </c>
      <c r="BO55" s="166" t="s">
        <v>1205</v>
      </c>
      <c r="BP55" s="166"/>
      <c r="BQ55" s="163">
        <v>328</v>
      </c>
      <c r="BR55" s="167">
        <v>4</v>
      </c>
      <c r="BS55" s="168">
        <f t="shared" si="20"/>
        <v>4</v>
      </c>
      <c r="BT55" s="169"/>
      <c r="BU55" s="161">
        <v>0.85416666666666663</v>
      </c>
      <c r="BV55" s="162"/>
      <c r="BW55" s="171" t="str">
        <f>IF(BV55&gt;0,VLOOKUP(BV55,Лист1!B:C,2,FALSE)," ")</f>
        <v xml:space="preserve"> </v>
      </c>
      <c r="BX55" s="164"/>
      <c r="BY55" s="165"/>
      <c r="BZ55" s="166"/>
      <c r="CA55" s="166"/>
      <c r="CB55" s="163"/>
      <c r="CC55" s="167"/>
      <c r="CD55" s="168" t="str">
        <f t="shared" si="21"/>
        <v>0</v>
      </c>
      <c r="CE55" s="169"/>
      <c r="CF55" s="161">
        <v>0.85416666666666663</v>
      </c>
      <c r="CG55" s="162"/>
      <c r="CH55" s="171" t="str">
        <f>IF(CG55&gt;0,VLOOKUP(CG55,Лист1!B:C,2,FALSE)," ")</f>
        <v xml:space="preserve"> </v>
      </c>
      <c r="CI55" s="164"/>
      <c r="CJ55" s="165"/>
      <c r="CK55" s="166"/>
      <c r="CL55" s="166"/>
      <c r="CM55" s="163"/>
      <c r="CN55" s="167"/>
      <c r="CO55" s="168" t="str">
        <f t="shared" si="22"/>
        <v>0</v>
      </c>
      <c r="CP55" s="169"/>
      <c r="CQ55" s="161">
        <v>0.85416666666666663</v>
      </c>
      <c r="CR55" s="116"/>
      <c r="CS55" s="19" t="str">
        <f>IF(CR55&gt;0,VLOOKUP(CR55,Лист1!B:C,2,FALSE)," ")</f>
        <v xml:space="preserve"> </v>
      </c>
      <c r="CT55" s="118"/>
      <c r="CU55" s="119"/>
      <c r="CV55" s="120"/>
      <c r="CW55" s="166"/>
      <c r="CX55" s="163"/>
      <c r="CY55" s="167"/>
      <c r="CZ55" s="168" t="str">
        <f t="shared" si="23"/>
        <v>0</v>
      </c>
    </row>
    <row r="56" spans="7:104" ht="15" customHeight="1" collapsed="1" thickBot="1">
      <c r="G56" s="207">
        <f>IF(K55&lt;&gt;0,ROUNDUP((P55*$G$5+G55)/0.00347222222222222,0)*0.00347222222222222, " ")</f>
        <v>0.86805555555555491</v>
      </c>
      <c r="H56" s="201">
        <v>8676</v>
      </c>
      <c r="I56" s="124" t="str">
        <f>IF(H56&gt;0,VLOOKUP(H56,Лист1!B:E,2,FALSE)," ")</f>
        <v>Компания ЗооГурман ООО</v>
      </c>
      <c r="J56" s="202">
        <v>119098</v>
      </c>
      <c r="K56" s="127" t="s">
        <v>1203</v>
      </c>
      <c r="L56" s="128" t="s">
        <v>1303</v>
      </c>
      <c r="M56" s="203"/>
      <c r="N56" s="19">
        <v>170</v>
      </c>
      <c r="O56" s="129">
        <v>20</v>
      </c>
      <c r="P56" s="160">
        <f t="shared" si="10"/>
        <v>20</v>
      </c>
      <c r="Q56" s="6" t="str">
        <f>IF(IF(H56&gt;0,VLOOKUP(H56,Лист1!B:F,5,FALSE)," ")=1," АВИЗОВЫВАТЬ ДО ОБЕДА"," ")</f>
        <v xml:space="preserve"> </v>
      </c>
      <c r="R56" s="207" t="str">
        <f t="shared" ref="R56:R66" si="51">IF(V55&lt;&gt;0,ROUNDUP((AA55*$G$5+R55)/0.00347222222222222,0)*0.00347222222222222, " ")</f>
        <v xml:space="preserve"> </v>
      </c>
      <c r="S56" s="135"/>
      <c r="T56" s="124" t="str">
        <f>IF(S56&gt;0,VLOOKUP(S56,Лист1!B:E,2,FALSE)," ")</f>
        <v xml:space="preserve"> </v>
      </c>
      <c r="U56" s="130"/>
      <c r="V56" s="131"/>
      <c r="W56" s="132"/>
      <c r="X56" s="132"/>
      <c r="Y56" s="133"/>
      <c r="Z56" s="134"/>
      <c r="AA56" s="160" t="str">
        <f t="shared" si="19"/>
        <v>0</v>
      </c>
      <c r="AB56" s="122"/>
      <c r="AC56" s="207" t="str">
        <f>IF(AG55&lt;&gt;0,ROUNDUP((AL55*$G$5+AC55)/0.00347222222222222,0)*0.00347222222222222, " ")</f>
        <v xml:space="preserve"> </v>
      </c>
      <c r="AD56" s="201"/>
      <c r="AE56" s="124" t="str">
        <f>IF(AD56&gt;0,VLOOKUP(AD56,Лист1!B:E,2,FALSE)," ")</f>
        <v xml:space="preserve"> </v>
      </c>
      <c r="AF56" s="202"/>
      <c r="AG56" s="127"/>
      <c r="AH56" s="128"/>
      <c r="AI56" s="203"/>
      <c r="AJ56" s="19"/>
      <c r="AK56" s="204"/>
      <c r="AL56" s="160" t="str">
        <f t="shared" si="2"/>
        <v>0</v>
      </c>
      <c r="AM56" s="122"/>
      <c r="AN56" s="207">
        <f>IF(AR55&lt;&gt;0,ROUNDUP((AW55*$G$5+AN55)/0.00347222222222222,0)*0.00347222222222222, " ")</f>
        <v>0.86111111111111049</v>
      </c>
      <c r="AO56" s="162">
        <v>2240</v>
      </c>
      <c r="AP56" s="124" t="str">
        <f>IF(AO56&gt;0,VLOOKUP(AO56,Лист1!B:E,2,FALSE)," ")</f>
        <v>МЕТРИКА ООО</v>
      </c>
      <c r="AQ56" s="126">
        <v>335655</v>
      </c>
      <c r="AR56" s="127" t="s">
        <v>1203</v>
      </c>
      <c r="AS56" s="128" t="s">
        <v>1303</v>
      </c>
      <c r="AT56" s="128"/>
      <c r="AU56" s="124">
        <v>14</v>
      </c>
      <c r="AV56" s="129">
        <v>6</v>
      </c>
      <c r="AW56" s="160">
        <f t="shared" si="3"/>
        <v>6</v>
      </c>
      <c r="AX56" s="123"/>
      <c r="AY56" s="207" t="str">
        <f>IF(BC55&lt;&gt;0,ROUNDUP((BH55*$G$5+AY55)/0.00347222222222222,0)*0.00347222222222222, " ")</f>
        <v xml:space="preserve"> </v>
      </c>
      <c r="AZ56" s="125"/>
      <c r="BA56" s="124" t="str">
        <f>IF(AZ56&gt;0,VLOOKUP(AZ56,Лист1!B:E,2,FALSE)," ")</f>
        <v xml:space="preserve"> </v>
      </c>
      <c r="BB56" s="126"/>
      <c r="BC56" s="127"/>
      <c r="BD56" s="128"/>
      <c r="BE56" s="128"/>
      <c r="BF56" s="124"/>
      <c r="BG56" s="129"/>
      <c r="BH56" s="160" t="str">
        <f t="shared" si="4"/>
        <v>0</v>
      </c>
      <c r="BI56" s="122"/>
      <c r="BJ56" s="207">
        <f>IF(BN55&lt;&gt;0,ROUNDUP((BS55*$G$5+BJ55)/0.00347222222222222,0)*0.00347222222222222, " ")</f>
        <v>0.86111111111111049</v>
      </c>
      <c r="BK56" s="162">
        <v>1729</v>
      </c>
      <c r="BL56" s="19" t="str">
        <f>IF(BK56&gt;0,VLOOKUP(BK56,Лист1!B:C,2,FALSE)," ")</f>
        <v>ЭС СИ ЭЙ ХАЙДЖИН ПРОДАКТС РАША</v>
      </c>
      <c r="BM56" s="126">
        <v>333380</v>
      </c>
      <c r="BN56" s="127" t="s">
        <v>1203</v>
      </c>
      <c r="BO56" s="128" t="s">
        <v>1205</v>
      </c>
      <c r="BP56" s="128"/>
      <c r="BQ56" s="124">
        <v>480</v>
      </c>
      <c r="BR56" s="129">
        <v>3</v>
      </c>
      <c r="BS56" s="160">
        <f t="shared" si="20"/>
        <v>3</v>
      </c>
      <c r="BT56" s="122"/>
      <c r="BU56" s="207" t="str">
        <f>IF(BY55&lt;&gt;0,ROUNDUP((CD55*$G$5+BU55)/0.00347222222222222,0)*0.00347222222222222, " ")</f>
        <v xml:space="preserve"> </v>
      </c>
      <c r="BV56" s="125"/>
      <c r="BW56" s="19" t="str">
        <f>IF(BV56&gt;0,VLOOKUP(BV56,Лист1!B:C,2,FALSE)," ")</f>
        <v xml:space="preserve"> </v>
      </c>
      <c r="BX56" s="126"/>
      <c r="BY56" s="127"/>
      <c r="BZ56" s="128"/>
      <c r="CA56" s="128"/>
      <c r="CB56" s="124"/>
      <c r="CC56" s="129"/>
      <c r="CD56" s="160" t="str">
        <f t="shared" si="21"/>
        <v>0</v>
      </c>
      <c r="CE56" s="122"/>
      <c r="CF56" s="207" t="str">
        <f>IF(CJ55&lt;&gt;0,ROUNDUP((CO55*$G$5+CF55)/0.00347222222222222,0)*0.00347222222222222, " ")</f>
        <v xml:space="preserve"> </v>
      </c>
      <c r="CG56" s="125"/>
      <c r="CH56" s="19" t="str">
        <f>IF(CG56&gt;0,VLOOKUP(CG56,Лист1!B:C,2,FALSE)," ")</f>
        <v xml:space="preserve"> </v>
      </c>
      <c r="CI56" s="126"/>
      <c r="CJ56" s="127"/>
      <c r="CK56" s="128"/>
      <c r="CL56" s="128"/>
      <c r="CM56" s="124"/>
      <c r="CN56" s="129"/>
      <c r="CO56" s="160" t="str">
        <f t="shared" si="22"/>
        <v>0</v>
      </c>
      <c r="CP56" s="122"/>
      <c r="CQ56" s="207" t="str">
        <f>IF(CU55&lt;&gt;0,ROUNDUP((CZ55*$G$5+CQ55)/0.00347222222222222,0)*0.00347222222222222, " ")</f>
        <v xml:space="preserve"> </v>
      </c>
      <c r="CR56" s="116"/>
      <c r="CS56" s="19" t="str">
        <f>IF(CR56&gt;0,VLOOKUP(CR56,Лист1!B:C,2,FALSE)," ")</f>
        <v xml:space="preserve"> </v>
      </c>
      <c r="CT56" s="126"/>
      <c r="CU56" s="127"/>
      <c r="CV56" s="128"/>
      <c r="CW56" s="128"/>
      <c r="CX56" s="124"/>
      <c r="CY56" s="129"/>
      <c r="CZ56" s="160" t="str">
        <f t="shared" si="23"/>
        <v>0</v>
      </c>
    </row>
    <row r="57" spans="7:104" ht="15" customHeight="1" thickBot="1">
      <c r="G57" s="207">
        <f t="shared" ref="G57:G74" si="52">IF(K56&lt;&gt;0,ROUNDUP((P56*$G$5+G56)/0.00347222222222222,0)*0.00347222222222222, " ")</f>
        <v>0.90277777777777712</v>
      </c>
      <c r="H57" s="201">
        <v>3082</v>
      </c>
      <c r="I57" s="124" t="str">
        <f>IF(H57&gt;0,VLOOKUP(H57,Лист1!B:E,2,FALSE)," ")</f>
        <v>РК ЕВРОПРЕСТИЖ ООО</v>
      </c>
      <c r="J57" s="202">
        <v>119027</v>
      </c>
      <c r="K57" s="127" t="s">
        <v>1203</v>
      </c>
      <c r="L57" s="128" t="s">
        <v>1303</v>
      </c>
      <c r="M57" s="203"/>
      <c r="N57" s="19">
        <v>178</v>
      </c>
      <c r="O57" s="129">
        <v>18</v>
      </c>
      <c r="P57" s="160">
        <f t="shared" si="10"/>
        <v>18</v>
      </c>
      <c r="Q57" s="6" t="str">
        <f>IF(IF(H57&gt;0,VLOOKUP(H57,Лист1!B:F,5,FALSE)," ")=1," АВИЗОВЫВАТЬ ДО ОБЕДА"," ")</f>
        <v xml:space="preserve"> </v>
      </c>
      <c r="R57" s="207" t="str">
        <f t="shared" si="51"/>
        <v xml:space="preserve"> </v>
      </c>
      <c r="S57" s="135"/>
      <c r="T57" s="124" t="str">
        <f>IF(S57&gt;0,VLOOKUP(S57,Лист1!B:E,2,FALSE)," ")</f>
        <v xml:space="preserve"> </v>
      </c>
      <c r="U57" s="130"/>
      <c r="V57" s="131"/>
      <c r="W57" s="132"/>
      <c r="X57" s="132"/>
      <c r="Y57" s="133"/>
      <c r="Z57" s="134"/>
      <c r="AA57" s="160" t="str">
        <f t="shared" si="19"/>
        <v>0</v>
      </c>
      <c r="AB57" s="122"/>
      <c r="AC57" s="207" t="str">
        <f t="shared" ref="AC57:AC74" si="53">IF(AG56&lt;&gt;0,ROUNDUP((AL56*$G$5+AC56)/0.00347222222222222,0)*0.00347222222222222, " ")</f>
        <v xml:space="preserve"> </v>
      </c>
      <c r="AD57" s="201"/>
      <c r="AE57" s="124" t="str">
        <f>IF(AD57&gt;0,VLOOKUP(AD57,Лист1!B:E,2,FALSE)," ")</f>
        <v xml:space="preserve"> </v>
      </c>
      <c r="AF57" s="202"/>
      <c r="AG57" s="127"/>
      <c r="AH57" s="128"/>
      <c r="AI57" s="203"/>
      <c r="AJ57" s="19"/>
      <c r="AK57" s="204"/>
      <c r="AL57" s="160" t="str">
        <f t="shared" si="2"/>
        <v>0</v>
      </c>
      <c r="AM57" s="122"/>
      <c r="AN57" s="207">
        <f t="shared" ref="AN57:AN74" si="54">IF(AR56&lt;&gt;0,ROUNDUP((AW56*$G$5+AN56)/0.00347222222222222,0)*0.00347222222222222, " ")</f>
        <v>0.87152777777777724</v>
      </c>
      <c r="AO57" s="125">
        <v>2240</v>
      </c>
      <c r="AP57" s="124" t="str">
        <f>IF(AO57&gt;0,VLOOKUP(AO57,Лист1!B:E,2,FALSE)," ")</f>
        <v>МЕТРИКА ООО</v>
      </c>
      <c r="AQ57" s="126">
        <v>336034</v>
      </c>
      <c r="AR57" s="127" t="s">
        <v>1203</v>
      </c>
      <c r="AS57" s="128" t="s">
        <v>1303</v>
      </c>
      <c r="AT57" s="128"/>
      <c r="AU57" s="124">
        <v>100</v>
      </c>
      <c r="AV57" s="129">
        <v>14</v>
      </c>
      <c r="AW57" s="160">
        <f t="shared" si="3"/>
        <v>14</v>
      </c>
      <c r="AX57" s="123"/>
      <c r="AY57" s="207" t="str">
        <f t="shared" ref="AY57:AY74" si="55">IF(BC56&lt;&gt;0,ROUNDUP((BH56*$G$5+AY56)/0.00347222222222222,0)*0.00347222222222222, " ")</f>
        <v xml:space="preserve"> </v>
      </c>
      <c r="AZ57" s="125"/>
      <c r="BA57" s="124" t="str">
        <f>IF(AZ57&gt;0,VLOOKUP(AZ57,Лист1!B:E,2,FALSE)," ")</f>
        <v xml:space="preserve"> </v>
      </c>
      <c r="BB57" s="126"/>
      <c r="BC57" s="127"/>
      <c r="BD57" s="128"/>
      <c r="BE57" s="128"/>
      <c r="BF57" s="124"/>
      <c r="BG57" s="129"/>
      <c r="BH57" s="160" t="str">
        <f t="shared" si="4"/>
        <v>0</v>
      </c>
      <c r="BI57" s="122"/>
      <c r="BJ57" s="207">
        <f t="shared" ref="BJ57:BJ74" si="56">IF(BN56&lt;&gt;0,ROUNDUP((BS56*$G$5+BJ56)/0.00347222222222222,0)*0.00347222222222222, " ")</f>
        <v>0.86805555555555491</v>
      </c>
      <c r="BK57" s="162">
        <v>1729</v>
      </c>
      <c r="BL57" s="19" t="str">
        <f>IF(BK57&gt;0,VLOOKUP(BK57,Лист1!B:C,2,FALSE)," ")</f>
        <v>ЭС СИ ЭЙ ХАЙДЖИН ПРОДАКТС РАША</v>
      </c>
      <c r="BM57" s="126">
        <v>334156</v>
      </c>
      <c r="BN57" s="127" t="s">
        <v>1203</v>
      </c>
      <c r="BO57" s="128" t="s">
        <v>1205</v>
      </c>
      <c r="BP57" s="128"/>
      <c r="BQ57" s="124">
        <v>91</v>
      </c>
      <c r="BR57" s="129">
        <v>5</v>
      </c>
      <c r="BS57" s="160">
        <f t="shared" si="20"/>
        <v>5</v>
      </c>
      <c r="BT57" s="122"/>
      <c r="BU57" s="207" t="str">
        <f t="shared" ref="BU57:BU74" si="57">IF(BY56&lt;&gt;0,ROUNDUP((CD56*$G$5+BU56)/0.00347222222222222,0)*0.00347222222222222, " ")</f>
        <v xml:space="preserve"> </v>
      </c>
      <c r="BV57" s="125"/>
      <c r="BW57" s="19" t="str">
        <f>IF(BV57&gt;0,VLOOKUP(BV57,Лист1!B:C,2,FALSE)," ")</f>
        <v xml:space="preserve"> </v>
      </c>
      <c r="BX57" s="126"/>
      <c r="BY57" s="127"/>
      <c r="BZ57" s="128"/>
      <c r="CA57" s="128"/>
      <c r="CB57" s="124"/>
      <c r="CC57" s="129"/>
      <c r="CD57" s="160" t="str">
        <f t="shared" si="21"/>
        <v>0</v>
      </c>
      <c r="CE57" s="122"/>
      <c r="CF57" s="207" t="str">
        <f t="shared" ref="CF57:CF74" si="58">IF(CJ56&lt;&gt;0,ROUNDUP((CO56*$G$5+CF56)/0.00347222222222222,0)*0.00347222222222222, " ")</f>
        <v xml:space="preserve"> </v>
      </c>
      <c r="CG57" s="125"/>
      <c r="CH57" s="19" t="str">
        <f>IF(CG57&gt;0,VLOOKUP(CG57,Лист1!B:C,2,FALSE)," ")</f>
        <v xml:space="preserve"> </v>
      </c>
      <c r="CI57" s="126"/>
      <c r="CJ57" s="127"/>
      <c r="CK57" s="128"/>
      <c r="CL57" s="128"/>
      <c r="CM57" s="124"/>
      <c r="CN57" s="129"/>
      <c r="CO57" s="160" t="str">
        <f t="shared" si="22"/>
        <v>0</v>
      </c>
      <c r="CP57" s="122"/>
      <c r="CQ57" s="207" t="str">
        <f t="shared" ref="CQ57:CQ74" si="59">IF(CU56&lt;&gt;0,ROUNDUP((CZ56*$G$5+CQ56)/0.00347222222222222,0)*0.00347222222222222, " ")</f>
        <v xml:space="preserve"> </v>
      </c>
      <c r="CR57" s="116"/>
      <c r="CS57" s="19" t="str">
        <f>IF(CR57&gt;0,VLOOKUP(CR57,Лист1!B:C,2,FALSE)," ")</f>
        <v xml:space="preserve"> </v>
      </c>
      <c r="CT57" s="126"/>
      <c r="CU57" s="127"/>
      <c r="CV57" s="128"/>
      <c r="CW57" s="128"/>
      <c r="CX57" s="124"/>
      <c r="CY57" s="129"/>
      <c r="CZ57" s="160" t="str">
        <f t="shared" si="23"/>
        <v>0</v>
      </c>
    </row>
    <row r="58" spans="7:104" ht="15" customHeight="1">
      <c r="G58" s="207">
        <f t="shared" si="52"/>
        <v>0.93402777777777712</v>
      </c>
      <c r="H58" s="125">
        <v>3082</v>
      </c>
      <c r="I58" s="124" t="str">
        <f>IF(H58&gt;0,VLOOKUP(H58,Лист1!B:E,2,FALSE)," ")</f>
        <v>РК ЕВРОПРЕСТИЖ ООО</v>
      </c>
      <c r="J58" s="202">
        <v>119028</v>
      </c>
      <c r="K58" s="127" t="s">
        <v>1203</v>
      </c>
      <c r="L58" s="128" t="s">
        <v>1303</v>
      </c>
      <c r="M58" s="203"/>
      <c r="N58" s="19">
        <v>96</v>
      </c>
      <c r="O58" s="129">
        <v>19</v>
      </c>
      <c r="P58" s="160">
        <f t="shared" si="10"/>
        <v>19</v>
      </c>
      <c r="Q58" s="6" t="str">
        <f>IF(IF(H58&gt;0,VLOOKUP(H58,Лист1!B:F,5,FALSE)," ")=1," АВИЗОВЫВАТЬ ДО ОБЕДА"," ")</f>
        <v xml:space="preserve"> </v>
      </c>
      <c r="R58" s="207" t="str">
        <f t="shared" si="51"/>
        <v xml:space="preserve"> </v>
      </c>
      <c r="S58" s="135"/>
      <c r="T58" s="124" t="str">
        <f>IF(S58&gt;0,VLOOKUP(S58,Лист1!B:E,2,FALSE)," ")</f>
        <v xml:space="preserve"> </v>
      </c>
      <c r="U58" s="130"/>
      <c r="V58" s="131"/>
      <c r="W58" s="132"/>
      <c r="X58" s="132"/>
      <c r="Y58" s="133"/>
      <c r="Z58" s="134"/>
      <c r="AA58" s="160" t="str">
        <f t="shared" si="19"/>
        <v>0</v>
      </c>
      <c r="AB58" s="122"/>
      <c r="AC58" s="207" t="str">
        <f t="shared" si="53"/>
        <v xml:space="preserve"> </v>
      </c>
      <c r="AD58" s="201"/>
      <c r="AE58" s="124" t="str">
        <f>IF(AD58&gt;0,VLOOKUP(AD58,Лист1!B:E,2,FALSE)," ")</f>
        <v xml:space="preserve"> </v>
      </c>
      <c r="AF58" s="202"/>
      <c r="AG58" s="127"/>
      <c r="AH58" s="128"/>
      <c r="AI58" s="203"/>
      <c r="AJ58" s="19"/>
      <c r="AK58" s="204"/>
      <c r="AL58" s="160" t="str">
        <f t="shared" si="2"/>
        <v>0</v>
      </c>
      <c r="AM58" s="122"/>
      <c r="AN58" s="207">
        <f t="shared" si="54"/>
        <v>0.8958333333333327</v>
      </c>
      <c r="AO58" s="125">
        <v>2324</v>
      </c>
      <c r="AP58" s="124" t="str">
        <f>IF(AO58&gt;0,VLOOKUP(AO58,Лист1!B:E,2,FALSE)," ")</f>
        <v>КОМПАНИЯ Ю.КЕЙ ООО 2</v>
      </c>
      <c r="AQ58" s="126">
        <v>336040</v>
      </c>
      <c r="AR58" s="127" t="s">
        <v>1203</v>
      </c>
      <c r="AS58" s="128" t="s">
        <v>1303</v>
      </c>
      <c r="AT58" s="128"/>
      <c r="AU58" s="124">
        <v>9</v>
      </c>
      <c r="AV58" s="129">
        <v>9</v>
      </c>
      <c r="AW58" s="160">
        <f t="shared" si="3"/>
        <v>9</v>
      </c>
      <c r="AX58" s="123"/>
      <c r="AY58" s="207" t="str">
        <f t="shared" si="55"/>
        <v xml:space="preserve"> </v>
      </c>
      <c r="AZ58" s="125"/>
      <c r="BA58" s="124" t="str">
        <f>IF(AZ58&gt;0,VLOOKUP(AZ58,Лист1!B:E,2,FALSE)," ")</f>
        <v xml:space="preserve"> </v>
      </c>
      <c r="BB58" s="126"/>
      <c r="BC58" s="127"/>
      <c r="BD58" s="128"/>
      <c r="BE58" s="128"/>
      <c r="BF58" s="124"/>
      <c r="BG58" s="129"/>
      <c r="BH58" s="160" t="str">
        <f t="shared" si="4"/>
        <v>0</v>
      </c>
      <c r="BI58" s="122"/>
      <c r="BJ58" s="207">
        <f t="shared" si="56"/>
        <v>0.87847222222222165</v>
      </c>
      <c r="BK58" s="162">
        <v>1729</v>
      </c>
      <c r="BL58" s="19" t="str">
        <f>IF(BK58&gt;0,VLOOKUP(BK58,Лист1!B:C,2,FALSE)," ")</f>
        <v>ЭС СИ ЭЙ ХАЙДЖИН ПРОДАКТС РАША</v>
      </c>
      <c r="BM58" s="126">
        <v>334157</v>
      </c>
      <c r="BN58" s="127" t="s">
        <v>1203</v>
      </c>
      <c r="BO58" s="128" t="s">
        <v>1205</v>
      </c>
      <c r="BP58" s="128"/>
      <c r="BQ58" s="124">
        <v>268</v>
      </c>
      <c r="BR58" s="129">
        <v>2</v>
      </c>
      <c r="BS58" s="160">
        <f t="shared" si="20"/>
        <v>2</v>
      </c>
      <c r="BT58" s="122"/>
      <c r="BU58" s="207" t="str">
        <f t="shared" si="57"/>
        <v xml:space="preserve"> </v>
      </c>
      <c r="BV58" s="125"/>
      <c r="BW58" s="19" t="str">
        <f>IF(BV58&gt;0,VLOOKUP(BV58,Лист1!B:C,2,FALSE)," ")</f>
        <v xml:space="preserve"> </v>
      </c>
      <c r="BX58" s="126"/>
      <c r="BY58" s="127"/>
      <c r="BZ58" s="128"/>
      <c r="CA58" s="128"/>
      <c r="CB58" s="124"/>
      <c r="CC58" s="129"/>
      <c r="CD58" s="160" t="str">
        <f t="shared" si="21"/>
        <v>0</v>
      </c>
      <c r="CE58" s="122"/>
      <c r="CF58" s="207" t="str">
        <f t="shared" si="58"/>
        <v xml:space="preserve"> </v>
      </c>
      <c r="CG58" s="125"/>
      <c r="CH58" s="19" t="str">
        <f>IF(CG58&gt;0,VLOOKUP(CG58,Лист1!B:C,2,FALSE)," ")</f>
        <v xml:space="preserve"> </v>
      </c>
      <c r="CI58" s="126"/>
      <c r="CJ58" s="127"/>
      <c r="CK58" s="128"/>
      <c r="CL58" s="128"/>
      <c r="CM58" s="124"/>
      <c r="CN58" s="129"/>
      <c r="CO58" s="160" t="str">
        <f t="shared" si="22"/>
        <v>0</v>
      </c>
      <c r="CP58" s="122"/>
      <c r="CQ58" s="207" t="str">
        <f t="shared" si="59"/>
        <v xml:space="preserve"> </v>
      </c>
      <c r="CR58" s="125"/>
      <c r="CS58" s="19" t="str">
        <f>IF(CR58&gt;0,VLOOKUP(CR58,Лист1!B:C,2,FALSE)," ")</f>
        <v xml:space="preserve"> </v>
      </c>
      <c r="CT58" s="126"/>
      <c r="CU58" s="127"/>
      <c r="CV58" s="128"/>
      <c r="CW58" s="128"/>
      <c r="CX58" s="124"/>
      <c r="CY58" s="129"/>
      <c r="CZ58" s="160" t="str">
        <f t="shared" si="23"/>
        <v>0</v>
      </c>
    </row>
    <row r="59" spans="7:104" ht="15" customHeight="1">
      <c r="G59" s="207">
        <f t="shared" si="52"/>
        <v>0.96874999999999933</v>
      </c>
      <c r="H59" s="125">
        <v>3082</v>
      </c>
      <c r="I59" s="124" t="str">
        <f>IF(H59&gt;0,VLOOKUP(H59,Лист1!B:E,2,FALSE)," ")</f>
        <v>РК ЕВРОПРЕСТИЖ ООО</v>
      </c>
      <c r="J59" s="202">
        <v>119029</v>
      </c>
      <c r="K59" s="127" t="s">
        <v>1203</v>
      </c>
      <c r="L59" s="128" t="s">
        <v>1303</v>
      </c>
      <c r="M59" s="203"/>
      <c r="N59" s="19">
        <v>179</v>
      </c>
      <c r="O59" s="129">
        <v>13</v>
      </c>
      <c r="P59" s="160">
        <f t="shared" si="10"/>
        <v>13</v>
      </c>
      <c r="Q59" s="6" t="str">
        <f>IF(IF(H59&gt;0,VLOOKUP(H59,Лист1!B:F,5,FALSE)," ")=1," АВИЗОВЫВАТЬ ДО ОБЕДА"," ")</f>
        <v xml:space="preserve"> </v>
      </c>
      <c r="R59" s="207" t="str">
        <f t="shared" si="51"/>
        <v xml:space="preserve"> </v>
      </c>
      <c r="S59" s="135"/>
      <c r="T59" s="124" t="str">
        <f>IF(S59&gt;0,VLOOKUP(S59,Лист1!B:E,2,FALSE)," ")</f>
        <v xml:space="preserve"> </v>
      </c>
      <c r="U59" s="130"/>
      <c r="V59" s="131"/>
      <c r="W59" s="132"/>
      <c r="X59" s="132"/>
      <c r="Y59" s="133"/>
      <c r="Z59" s="134"/>
      <c r="AA59" s="160" t="str">
        <f t="shared" si="19"/>
        <v>0</v>
      </c>
      <c r="AB59" s="122"/>
      <c r="AC59" s="207" t="str">
        <f t="shared" si="53"/>
        <v xml:space="preserve"> </v>
      </c>
      <c r="AD59" s="201"/>
      <c r="AE59" s="124" t="str">
        <f>IF(AD59&gt;0,VLOOKUP(AD59,Лист1!B:E,2,FALSE)," ")</f>
        <v xml:space="preserve"> </v>
      </c>
      <c r="AF59" s="202"/>
      <c r="AG59" s="127"/>
      <c r="AH59" s="128"/>
      <c r="AI59" s="203"/>
      <c r="AJ59" s="19"/>
      <c r="AK59" s="204"/>
      <c r="AL59" s="160" t="str">
        <f t="shared" si="2"/>
        <v>0</v>
      </c>
      <c r="AM59" s="122"/>
      <c r="AN59" s="207">
        <f t="shared" si="54"/>
        <v>0.91319444444444386</v>
      </c>
      <c r="AO59" s="125">
        <v>5114</v>
      </c>
      <c r="AP59" s="124" t="str">
        <f>IF(AO59&gt;0,VLOOKUP(AO59,Лист1!B:E,2,FALSE)," ")</f>
        <v>ВАЛЕНТА ООО</v>
      </c>
      <c r="AQ59" s="126">
        <v>530203</v>
      </c>
      <c r="AR59" s="127" t="s">
        <v>1203</v>
      </c>
      <c r="AS59" s="128" t="s">
        <v>1303</v>
      </c>
      <c r="AT59" s="128"/>
      <c r="AU59" s="124">
        <v>17</v>
      </c>
      <c r="AV59" s="129">
        <v>12</v>
      </c>
      <c r="AW59" s="160">
        <f t="shared" si="3"/>
        <v>12</v>
      </c>
      <c r="AX59" s="123"/>
      <c r="AY59" s="207" t="str">
        <f t="shared" si="55"/>
        <v xml:space="preserve"> </v>
      </c>
      <c r="AZ59" s="125"/>
      <c r="BA59" s="124" t="str">
        <f>IF(AZ59&gt;0,VLOOKUP(AZ59,Лист1!B:E,2,FALSE)," ")</f>
        <v xml:space="preserve"> </v>
      </c>
      <c r="BB59" s="126"/>
      <c r="BC59" s="127"/>
      <c r="BD59" s="128"/>
      <c r="BE59" s="128"/>
      <c r="BF59" s="124"/>
      <c r="BG59" s="129"/>
      <c r="BH59" s="160" t="str">
        <f t="shared" si="4"/>
        <v>0</v>
      </c>
      <c r="BI59" s="122"/>
      <c r="BJ59" s="207">
        <f t="shared" si="56"/>
        <v>0.88194444444444386</v>
      </c>
      <c r="BK59" s="125">
        <v>6315</v>
      </c>
      <c r="BL59" s="19" t="str">
        <f>IF(BK59&gt;0,VLOOKUP(BK59,Лист1!B:C,2,FALSE)," ")</f>
        <v>ТЕХНОЛЮКС ООО</v>
      </c>
      <c r="BM59" s="126">
        <v>527180</v>
      </c>
      <c r="BN59" s="127" t="s">
        <v>1203</v>
      </c>
      <c r="BO59" s="128" t="s">
        <v>1303</v>
      </c>
      <c r="BP59" s="128"/>
      <c r="BQ59" s="124">
        <v>6</v>
      </c>
      <c r="BR59" s="129">
        <v>5</v>
      </c>
      <c r="BS59" s="160">
        <f t="shared" si="20"/>
        <v>5</v>
      </c>
      <c r="BT59" s="122"/>
      <c r="BU59" s="207" t="str">
        <f t="shared" si="57"/>
        <v xml:space="preserve"> </v>
      </c>
      <c r="BV59" s="125"/>
      <c r="BW59" s="19" t="str">
        <f>IF(BV59&gt;0,VLOOKUP(BV59,Лист1!B:C,2,FALSE)," ")</f>
        <v xml:space="preserve"> </v>
      </c>
      <c r="BX59" s="126"/>
      <c r="BY59" s="127"/>
      <c r="BZ59" s="128"/>
      <c r="CA59" s="128"/>
      <c r="CB59" s="124"/>
      <c r="CC59" s="129"/>
      <c r="CD59" s="160" t="str">
        <f t="shared" si="21"/>
        <v>0</v>
      </c>
      <c r="CE59" s="122"/>
      <c r="CF59" s="207" t="str">
        <f t="shared" si="58"/>
        <v xml:space="preserve"> </v>
      </c>
      <c r="CG59" s="125"/>
      <c r="CH59" s="19" t="str">
        <f>IF(CG59&gt;0,VLOOKUP(CG59,Лист1!B:C,2,FALSE)," ")</f>
        <v xml:space="preserve"> </v>
      </c>
      <c r="CI59" s="126"/>
      <c r="CJ59" s="127"/>
      <c r="CK59" s="128"/>
      <c r="CL59" s="128"/>
      <c r="CM59" s="124"/>
      <c r="CN59" s="129"/>
      <c r="CO59" s="160" t="str">
        <f t="shared" si="22"/>
        <v>0</v>
      </c>
      <c r="CP59" s="122"/>
      <c r="CQ59" s="207" t="str">
        <f t="shared" si="59"/>
        <v xml:space="preserve"> </v>
      </c>
      <c r="CR59" s="125"/>
      <c r="CS59" s="19" t="str">
        <f>IF(CR59&gt;0,VLOOKUP(CR59,Лист1!B:C,2,FALSE)," ")</f>
        <v xml:space="preserve"> </v>
      </c>
      <c r="CT59" s="126"/>
      <c r="CU59" s="127"/>
      <c r="CV59" s="128"/>
      <c r="CW59" s="128"/>
      <c r="CX59" s="124"/>
      <c r="CY59" s="129"/>
      <c r="CZ59" s="160" t="str">
        <f t="shared" si="23"/>
        <v>0</v>
      </c>
    </row>
    <row r="60" spans="7:104" ht="15" customHeight="1">
      <c r="G60" s="207">
        <f t="shared" si="52"/>
        <v>0.99305555555555491</v>
      </c>
      <c r="H60" s="125">
        <v>3082</v>
      </c>
      <c r="I60" s="124" t="str">
        <f>IF(H60&gt;0,VLOOKUP(H60,Лист1!B:E,2,FALSE)," ")</f>
        <v>РК ЕВРОПРЕСТИЖ ООО</v>
      </c>
      <c r="J60" s="202">
        <v>119030</v>
      </c>
      <c r="K60" s="127" t="s">
        <v>1203</v>
      </c>
      <c r="L60" s="128" t="s">
        <v>1303</v>
      </c>
      <c r="M60" s="203"/>
      <c r="N60" s="19">
        <v>179</v>
      </c>
      <c r="O60" s="129">
        <v>31</v>
      </c>
      <c r="P60" s="160">
        <f t="shared" si="10"/>
        <v>31</v>
      </c>
      <c r="Q60" s="6" t="str">
        <f>IF(IF(H60&gt;0,VLOOKUP(H60,Лист1!B:F,5,FALSE)," ")=1," АВИЗОВЫВАТЬ ДО ОБЕДА"," ")</f>
        <v xml:space="preserve"> </v>
      </c>
      <c r="R60" s="207" t="str">
        <f t="shared" si="51"/>
        <v xml:space="preserve"> </v>
      </c>
      <c r="S60" s="135"/>
      <c r="T60" s="124" t="str">
        <f>IF(S60&gt;0,VLOOKUP(S60,Лист1!B:E,2,FALSE)," ")</f>
        <v xml:space="preserve"> </v>
      </c>
      <c r="U60" s="130"/>
      <c r="V60" s="131"/>
      <c r="W60" s="132"/>
      <c r="X60" s="132"/>
      <c r="Y60" s="133"/>
      <c r="Z60" s="134"/>
      <c r="AA60" s="160" t="str">
        <f t="shared" si="19"/>
        <v>0</v>
      </c>
      <c r="AB60" s="122"/>
      <c r="AC60" s="207" t="str">
        <f t="shared" si="53"/>
        <v xml:space="preserve"> </v>
      </c>
      <c r="AD60" s="201"/>
      <c r="AE60" s="124" t="str">
        <f>IF(AD60&gt;0,VLOOKUP(AD60,Лист1!B:E,2,FALSE)," ")</f>
        <v xml:space="preserve"> </v>
      </c>
      <c r="AF60" s="202"/>
      <c r="AG60" s="127"/>
      <c r="AH60" s="128"/>
      <c r="AI60" s="203"/>
      <c r="AJ60" s="19"/>
      <c r="AK60" s="204"/>
      <c r="AL60" s="160" t="str">
        <f t="shared" si="2"/>
        <v>0</v>
      </c>
      <c r="AM60" s="122"/>
      <c r="AN60" s="207">
        <f t="shared" si="54"/>
        <v>0.93402777777777712</v>
      </c>
      <c r="AO60" s="125"/>
      <c r="AP60" s="124" t="str">
        <f>IF(AO60&gt;0,VLOOKUP(AO60,Лист1!B:E,2,FALSE)," ")</f>
        <v xml:space="preserve"> </v>
      </c>
      <c r="AQ60" s="126"/>
      <c r="AR60" s="127"/>
      <c r="AS60" s="128"/>
      <c r="AT60" s="128"/>
      <c r="AU60" s="124"/>
      <c r="AV60" s="129"/>
      <c r="AW60" s="160" t="str">
        <f t="shared" si="3"/>
        <v>0</v>
      </c>
      <c r="AX60" s="123"/>
      <c r="AY60" s="207" t="str">
        <f t="shared" si="55"/>
        <v xml:space="preserve"> </v>
      </c>
      <c r="AZ60" s="125"/>
      <c r="BA60" s="124" t="str">
        <f>IF(AZ60&gt;0,VLOOKUP(AZ60,Лист1!B:E,2,FALSE)," ")</f>
        <v xml:space="preserve"> </v>
      </c>
      <c r="BB60" s="126"/>
      <c r="BC60" s="127"/>
      <c r="BD60" s="128"/>
      <c r="BE60" s="128"/>
      <c r="BF60" s="124"/>
      <c r="BG60" s="129"/>
      <c r="BH60" s="160" t="str">
        <f t="shared" si="4"/>
        <v>0</v>
      </c>
      <c r="BI60" s="122"/>
      <c r="BJ60" s="207">
        <f t="shared" si="56"/>
        <v>0.89236111111111049</v>
      </c>
      <c r="BK60" s="125">
        <v>6315</v>
      </c>
      <c r="BL60" s="19" t="str">
        <f>IF(BK60&gt;0,VLOOKUP(BK60,Лист1!B:C,2,FALSE)," ")</f>
        <v>ТЕХНОЛЮКС ООО</v>
      </c>
      <c r="BM60" s="126">
        <v>527407</v>
      </c>
      <c r="BN60" s="127" t="s">
        <v>1203</v>
      </c>
      <c r="BO60" s="128" t="s">
        <v>1303</v>
      </c>
      <c r="BP60" s="128"/>
      <c r="BQ60" s="124">
        <v>2</v>
      </c>
      <c r="BR60" s="129">
        <v>2</v>
      </c>
      <c r="BS60" s="160">
        <f t="shared" si="20"/>
        <v>2</v>
      </c>
      <c r="BT60" s="122"/>
      <c r="BU60" s="207" t="str">
        <f t="shared" si="57"/>
        <v xml:space="preserve"> </v>
      </c>
      <c r="BV60" s="125"/>
      <c r="BW60" s="19" t="str">
        <f>IF(BV60&gt;0,VLOOKUP(BV60,Лист1!B:C,2,FALSE)," ")</f>
        <v xml:space="preserve"> </v>
      </c>
      <c r="BX60" s="126"/>
      <c r="BY60" s="127"/>
      <c r="BZ60" s="128"/>
      <c r="CA60" s="128"/>
      <c r="CB60" s="124"/>
      <c r="CC60" s="127"/>
      <c r="CD60" s="160" t="str">
        <f t="shared" si="21"/>
        <v>0</v>
      </c>
      <c r="CE60" s="122"/>
      <c r="CF60" s="207" t="str">
        <f t="shared" si="58"/>
        <v xml:space="preserve"> </v>
      </c>
      <c r="CG60" s="125"/>
      <c r="CH60" s="19" t="str">
        <f>IF(CG60&gt;0,VLOOKUP(CG60,Лист1!B:C,2,FALSE)," ")</f>
        <v xml:space="preserve"> </v>
      </c>
      <c r="CI60" s="126"/>
      <c r="CJ60" s="127"/>
      <c r="CK60" s="128"/>
      <c r="CL60" s="128"/>
      <c r="CM60" s="124"/>
      <c r="CN60" s="129"/>
      <c r="CO60" s="160" t="str">
        <f t="shared" si="22"/>
        <v>0</v>
      </c>
      <c r="CP60" s="122"/>
      <c r="CQ60" s="207" t="str">
        <f t="shared" si="59"/>
        <v xml:space="preserve"> </v>
      </c>
      <c r="CR60" s="125"/>
      <c r="CS60" s="19" t="str">
        <f>IF(CR60&gt;0,VLOOKUP(CR60,Лист1!B:C,2,FALSE)," ")</f>
        <v xml:space="preserve"> </v>
      </c>
      <c r="CT60" s="126"/>
      <c r="CU60" s="127"/>
      <c r="CV60" s="128"/>
      <c r="CW60" s="128"/>
      <c r="CX60" s="124"/>
      <c r="CY60" s="129"/>
      <c r="CZ60" s="160" t="str">
        <f t="shared" si="23"/>
        <v>0</v>
      </c>
    </row>
    <row r="61" spans="7:104" ht="15" customHeight="1">
      <c r="G61" s="207">
        <f t="shared" si="52"/>
        <v>1.0486111111111105</v>
      </c>
      <c r="H61" s="125"/>
      <c r="I61" s="124"/>
      <c r="J61" s="202"/>
      <c r="K61" s="127"/>
      <c r="L61" s="128"/>
      <c r="M61" s="203"/>
      <c r="N61" s="19"/>
      <c r="O61" s="129"/>
      <c r="P61" s="160" t="str">
        <f t="shared" si="10"/>
        <v>0</v>
      </c>
      <c r="Q61" s="6" t="str">
        <f>IF(IF(H61&gt;0,VLOOKUP(H61,Лист1!B:F,5,FALSE)," ")=1," АВИЗОВЫВАТЬ ДО ОБЕДА"," ")</f>
        <v xml:space="preserve"> </v>
      </c>
      <c r="R61" s="207" t="str">
        <f t="shared" si="51"/>
        <v xml:space="preserve"> </v>
      </c>
      <c r="S61" s="135"/>
      <c r="T61" s="124" t="str">
        <f>IF(S61&gt;0,VLOOKUP(S61,Лист1!B:E,2,FALSE)," ")</f>
        <v xml:space="preserve"> </v>
      </c>
      <c r="U61" s="130"/>
      <c r="V61" s="131"/>
      <c r="W61" s="132"/>
      <c r="X61" s="132"/>
      <c r="Y61" s="133"/>
      <c r="Z61" s="134"/>
      <c r="AA61" s="160" t="str">
        <f t="shared" si="19"/>
        <v>0</v>
      </c>
      <c r="AB61" s="122"/>
      <c r="AC61" s="207" t="str">
        <f t="shared" si="53"/>
        <v xml:space="preserve"> </v>
      </c>
      <c r="AD61" s="201"/>
      <c r="AE61" s="124" t="str">
        <f>IF(AD61&gt;0,VLOOKUP(AD61,Лист1!B:E,2,FALSE)," ")</f>
        <v xml:space="preserve"> </v>
      </c>
      <c r="AF61" s="202"/>
      <c r="AG61" s="127"/>
      <c r="AH61" s="128"/>
      <c r="AI61" s="203"/>
      <c r="AJ61" s="19"/>
      <c r="AK61" s="204"/>
      <c r="AL61" s="160" t="str">
        <f t="shared" si="2"/>
        <v>0</v>
      </c>
      <c r="AM61" s="122"/>
      <c r="AN61" s="207" t="str">
        <f t="shared" si="54"/>
        <v xml:space="preserve"> </v>
      </c>
      <c r="AO61" s="125"/>
      <c r="AP61" s="124" t="str">
        <f>IF(AO61&gt;0,VLOOKUP(AO61,Лист1!B:E,2,FALSE)," ")</f>
        <v xml:space="preserve"> </v>
      </c>
      <c r="AQ61" s="126"/>
      <c r="AR61" s="127"/>
      <c r="AS61" s="128"/>
      <c r="AT61" s="128"/>
      <c r="AU61" s="124"/>
      <c r="AV61" s="129"/>
      <c r="AW61" s="160" t="str">
        <f t="shared" si="3"/>
        <v>0</v>
      </c>
      <c r="AX61" s="123"/>
      <c r="AY61" s="207" t="str">
        <f t="shared" si="55"/>
        <v xml:space="preserve"> </v>
      </c>
      <c r="AZ61" s="125"/>
      <c r="BA61" s="124" t="str">
        <f>IF(AZ61&gt;0,VLOOKUP(AZ61,Лист1!B:E,2,FALSE)," ")</f>
        <v xml:space="preserve"> </v>
      </c>
      <c r="BB61" s="126"/>
      <c r="BC61" s="127"/>
      <c r="BD61" s="128"/>
      <c r="BE61" s="128"/>
      <c r="BF61" s="124"/>
      <c r="BG61" s="129"/>
      <c r="BH61" s="160" t="str">
        <f t="shared" si="4"/>
        <v>0</v>
      </c>
      <c r="BI61" s="122"/>
      <c r="BJ61" s="207">
        <f t="shared" si="56"/>
        <v>0.8958333333333327</v>
      </c>
      <c r="BK61" s="125">
        <v>7966</v>
      </c>
      <c r="BL61" s="19" t="str">
        <f>IF(BK61&gt;0,VLOOKUP(BK61,Лист1!B:C,2,FALSE)," ")</f>
        <v>"АРТ БАЗАР"ООО</v>
      </c>
      <c r="BM61" s="126">
        <v>336461</v>
      </c>
      <c r="BN61" s="127" t="s">
        <v>1203</v>
      </c>
      <c r="BO61" s="128" t="s">
        <v>1303</v>
      </c>
      <c r="BP61" s="128"/>
      <c r="BQ61" s="124">
        <v>15</v>
      </c>
      <c r="BR61" s="129">
        <v>8</v>
      </c>
      <c r="BS61" s="160">
        <f t="shared" si="20"/>
        <v>8</v>
      </c>
      <c r="BT61" s="122"/>
      <c r="BU61" s="207" t="str">
        <f t="shared" si="57"/>
        <v xml:space="preserve"> </v>
      </c>
      <c r="BV61" s="125"/>
      <c r="BW61" s="19" t="str">
        <f>IF(BV61&gt;0,VLOOKUP(BV61,Лист1!B:C,2,FALSE)," ")</f>
        <v xml:space="preserve"> </v>
      </c>
      <c r="BX61" s="126"/>
      <c r="BY61" s="127"/>
      <c r="BZ61" s="128"/>
      <c r="CA61" s="128"/>
      <c r="CB61" s="124"/>
      <c r="CC61" s="129"/>
      <c r="CD61" s="160" t="str">
        <f t="shared" si="21"/>
        <v>0</v>
      </c>
      <c r="CE61" s="122"/>
      <c r="CF61" s="207" t="str">
        <f t="shared" si="58"/>
        <v xml:space="preserve"> </v>
      </c>
      <c r="CG61" s="125"/>
      <c r="CH61" s="19" t="str">
        <f>IF(CG61&gt;0,VLOOKUP(CG61,Лист1!B:C,2,FALSE)," ")</f>
        <v xml:space="preserve"> </v>
      </c>
      <c r="CI61" s="126"/>
      <c r="CJ61" s="127"/>
      <c r="CK61" s="128"/>
      <c r="CL61" s="128"/>
      <c r="CM61" s="124"/>
      <c r="CN61" s="129"/>
      <c r="CO61" s="160" t="str">
        <f t="shared" si="22"/>
        <v>0</v>
      </c>
      <c r="CP61" s="122"/>
      <c r="CQ61" s="207" t="str">
        <f t="shared" si="59"/>
        <v xml:space="preserve"> </v>
      </c>
      <c r="CR61" s="125"/>
      <c r="CS61" s="19" t="str">
        <f>IF(CR61&gt;0,VLOOKUP(CR61,Лист1!B:C,2,FALSE)," ")</f>
        <v xml:space="preserve"> </v>
      </c>
      <c r="CT61" s="126"/>
      <c r="CU61" s="127"/>
      <c r="CV61" s="128"/>
      <c r="CW61" s="128"/>
      <c r="CX61" s="124"/>
      <c r="CY61" s="129"/>
      <c r="CZ61" s="160" t="str">
        <f t="shared" si="23"/>
        <v>0</v>
      </c>
    </row>
    <row r="62" spans="7:104" ht="15" customHeight="1">
      <c r="G62" s="207" t="str">
        <f t="shared" si="52"/>
        <v xml:space="preserve"> </v>
      </c>
      <c r="H62" s="125"/>
      <c r="I62" s="124"/>
      <c r="J62" s="202"/>
      <c r="K62" s="127"/>
      <c r="L62" s="128"/>
      <c r="M62" s="203"/>
      <c r="N62" s="19"/>
      <c r="O62" s="129"/>
      <c r="P62" s="160" t="str">
        <f t="shared" si="10"/>
        <v>0</v>
      </c>
      <c r="Q62" s="6" t="str">
        <f>IF(IF(H62&gt;0,VLOOKUP(H62,Лист1!B:F,5,FALSE)," ")=1," АВИЗОВЫВАТЬ ДО ОБЕДА"," ")</f>
        <v xml:space="preserve"> </v>
      </c>
      <c r="R62" s="207" t="str">
        <f t="shared" si="51"/>
        <v xml:space="preserve"> </v>
      </c>
      <c r="S62" s="135"/>
      <c r="T62" s="124" t="str">
        <f>IF(S62&gt;0,VLOOKUP(S62,Лист1!B:E,2,FALSE)," ")</f>
        <v xml:space="preserve"> </v>
      </c>
      <c r="U62" s="130"/>
      <c r="V62" s="131"/>
      <c r="W62" s="132"/>
      <c r="X62" s="132"/>
      <c r="Y62" s="133"/>
      <c r="Z62" s="134"/>
      <c r="AA62" s="160" t="str">
        <f t="shared" si="19"/>
        <v>0</v>
      </c>
      <c r="AB62" s="122"/>
      <c r="AC62" s="207" t="str">
        <f t="shared" si="53"/>
        <v xml:space="preserve"> </v>
      </c>
      <c r="AD62" s="201"/>
      <c r="AE62" s="124" t="str">
        <f>IF(AD62&gt;0,VLOOKUP(AD62,Лист1!B:E,2,FALSE)," ")</f>
        <v xml:space="preserve"> </v>
      </c>
      <c r="AF62" s="202"/>
      <c r="AG62" s="127"/>
      <c r="AH62" s="128"/>
      <c r="AI62" s="203"/>
      <c r="AJ62" s="19"/>
      <c r="AK62" s="204"/>
      <c r="AL62" s="160" t="str">
        <f t="shared" si="2"/>
        <v>0</v>
      </c>
      <c r="AM62" s="122"/>
      <c r="AN62" s="207" t="str">
        <f t="shared" si="54"/>
        <v xml:space="preserve"> </v>
      </c>
      <c r="AO62" s="125"/>
      <c r="AP62" s="124" t="str">
        <f>IF(AO62&gt;0,VLOOKUP(AO62,Лист1!B:E,2,FALSE)," ")</f>
        <v xml:space="preserve"> </v>
      </c>
      <c r="AQ62" s="126"/>
      <c r="AR62" s="127"/>
      <c r="AS62" s="128"/>
      <c r="AT62" s="128"/>
      <c r="AU62" s="124"/>
      <c r="AV62" s="129"/>
      <c r="AW62" s="160" t="str">
        <f t="shared" si="3"/>
        <v>0</v>
      </c>
      <c r="AX62" s="123"/>
      <c r="AY62" s="207" t="str">
        <f t="shared" si="55"/>
        <v xml:space="preserve"> </v>
      </c>
      <c r="AZ62" s="125"/>
      <c r="BA62" s="124" t="str">
        <f>IF(AZ62&gt;0,VLOOKUP(AZ62,Лист1!B:E,2,FALSE)," ")</f>
        <v xml:space="preserve"> </v>
      </c>
      <c r="BB62" s="126"/>
      <c r="BC62" s="127"/>
      <c r="BD62" s="128"/>
      <c r="BE62" s="128"/>
      <c r="BF62" s="124"/>
      <c r="BG62" s="129"/>
      <c r="BH62" s="160" t="str">
        <f t="shared" si="4"/>
        <v>0</v>
      </c>
      <c r="BI62" s="122"/>
      <c r="BJ62" s="207">
        <f t="shared" si="56"/>
        <v>0.90972222222222165</v>
      </c>
      <c r="BK62" s="135">
        <v>2648</v>
      </c>
      <c r="BL62" s="19" t="str">
        <f>IF(BK62&gt;0,VLOOKUP(BK62,Лист1!B:C,2,FALSE)," ")</f>
        <v>ЭЛЬД-КОСМЕТИК ООО</v>
      </c>
      <c r="BM62" s="130">
        <v>336404</v>
      </c>
      <c r="BN62" s="131" t="s">
        <v>1203</v>
      </c>
      <c r="BO62" s="132" t="s">
        <v>1303</v>
      </c>
      <c r="BP62" s="132"/>
      <c r="BQ62" s="133">
        <v>103</v>
      </c>
      <c r="BR62" s="134">
        <v>39</v>
      </c>
      <c r="BS62" s="160">
        <f t="shared" si="20"/>
        <v>39</v>
      </c>
      <c r="BT62" s="122"/>
      <c r="BU62" s="207" t="str">
        <f t="shared" si="57"/>
        <v xml:space="preserve"> </v>
      </c>
      <c r="BV62" s="125"/>
      <c r="BW62" s="19" t="str">
        <f>IF(BV62&gt;0,VLOOKUP(BV62,Лист1!B:C,2,FALSE)," ")</f>
        <v xml:space="preserve"> </v>
      </c>
      <c r="BX62" s="126"/>
      <c r="BY62" s="127"/>
      <c r="BZ62" s="128"/>
      <c r="CA62" s="128"/>
      <c r="CB62" s="124"/>
      <c r="CC62" s="129"/>
      <c r="CD62" s="160" t="str">
        <f t="shared" si="21"/>
        <v>0</v>
      </c>
      <c r="CE62" s="122"/>
      <c r="CF62" s="207" t="str">
        <f t="shared" si="58"/>
        <v xml:space="preserve"> </v>
      </c>
      <c r="CG62" s="125"/>
      <c r="CH62" s="19" t="str">
        <f>IF(CG62&gt;0,VLOOKUP(CG62,Лист1!B:C,2,FALSE)," ")</f>
        <v xml:space="preserve"> </v>
      </c>
      <c r="CI62" s="126"/>
      <c r="CJ62" s="127"/>
      <c r="CK62" s="128"/>
      <c r="CL62" s="128"/>
      <c r="CM62" s="124"/>
      <c r="CN62" s="129"/>
      <c r="CO62" s="160" t="str">
        <f t="shared" si="22"/>
        <v>0</v>
      </c>
      <c r="CP62" s="122"/>
      <c r="CQ62" s="207" t="str">
        <f t="shared" si="59"/>
        <v xml:space="preserve"> </v>
      </c>
      <c r="CR62" s="125"/>
      <c r="CS62" s="19" t="str">
        <f>IF(CR62&gt;0,VLOOKUP(CR62,Лист1!B:C,2,FALSE)," ")</f>
        <v xml:space="preserve"> </v>
      </c>
      <c r="CT62" s="126"/>
      <c r="CU62" s="127"/>
      <c r="CV62" s="128"/>
      <c r="CW62" s="128"/>
      <c r="CX62" s="124"/>
      <c r="CY62" s="129"/>
      <c r="CZ62" s="160" t="str">
        <f t="shared" si="23"/>
        <v>0</v>
      </c>
    </row>
    <row r="63" spans="7:104" ht="15" customHeight="1">
      <c r="G63" s="207" t="str">
        <f>IF(K62&lt;&gt;0,ROUNDUP((P62*$G$5+G62)/0.00347222222222222,0)*0.00347222222222222, " ")</f>
        <v xml:space="preserve"> </v>
      </c>
      <c r="H63" s="125"/>
      <c r="I63" s="124"/>
      <c r="J63" s="202"/>
      <c r="K63" s="127"/>
      <c r="L63" s="128"/>
      <c r="M63" s="203"/>
      <c r="N63" s="19"/>
      <c r="O63" s="129"/>
      <c r="P63" s="160" t="str">
        <f t="shared" si="10"/>
        <v>0</v>
      </c>
      <c r="Q63" s="6" t="str">
        <f>IF(IF(H63&gt;0,VLOOKUP(H63,Лист1!B:F,5,FALSE)," ")=1," АВИЗОВЫВАТЬ ДО ОБЕДА"," ")</f>
        <v xml:space="preserve"> </v>
      </c>
      <c r="R63" s="207" t="str">
        <f t="shared" si="51"/>
        <v xml:space="preserve"> </v>
      </c>
      <c r="S63" s="135"/>
      <c r="T63" s="124" t="str">
        <f>IF(S63&gt;0,VLOOKUP(S63,Лист1!B:E,2,FALSE)," ")</f>
        <v xml:space="preserve"> </v>
      </c>
      <c r="U63" s="130"/>
      <c r="V63" s="131"/>
      <c r="W63" s="132"/>
      <c r="X63" s="132"/>
      <c r="Y63" s="133"/>
      <c r="Z63" s="134"/>
      <c r="AA63" s="160" t="str">
        <f t="shared" si="19"/>
        <v>0</v>
      </c>
      <c r="AB63" s="122"/>
      <c r="AC63" s="207" t="str">
        <f t="shared" si="53"/>
        <v xml:space="preserve"> </v>
      </c>
      <c r="AD63" s="201"/>
      <c r="AE63" s="124" t="str">
        <f>IF(AD63&gt;0,VLOOKUP(AD63,Лист1!B:E,2,FALSE)," ")</f>
        <v xml:space="preserve"> </v>
      </c>
      <c r="AF63" s="202"/>
      <c r="AG63" s="127"/>
      <c r="AH63" s="128"/>
      <c r="AI63" s="203"/>
      <c r="AJ63" s="19"/>
      <c r="AK63" s="204"/>
      <c r="AL63" s="160" t="str">
        <f t="shared" si="2"/>
        <v>0</v>
      </c>
      <c r="AM63" s="122"/>
      <c r="AN63" s="207" t="str">
        <f t="shared" si="54"/>
        <v xml:space="preserve"> </v>
      </c>
      <c r="AO63" s="125"/>
      <c r="AP63" s="124" t="str">
        <f>IF(AO63&gt;0,VLOOKUP(AO63,Лист1!B:E,2,FALSE)," ")</f>
        <v xml:space="preserve"> </v>
      </c>
      <c r="AQ63" s="126"/>
      <c r="AR63" s="127"/>
      <c r="AS63" s="128"/>
      <c r="AT63" s="128"/>
      <c r="AU63" s="124"/>
      <c r="AV63" s="129"/>
      <c r="AW63" s="160" t="str">
        <f t="shared" si="3"/>
        <v>0</v>
      </c>
      <c r="AX63" s="123"/>
      <c r="AY63" s="207" t="str">
        <f t="shared" si="55"/>
        <v xml:space="preserve"> </v>
      </c>
      <c r="AZ63" s="125"/>
      <c r="BA63" s="124" t="str">
        <f>IF(AZ63&gt;0,VLOOKUP(AZ63,Лист1!B:E,2,FALSE)," ")</f>
        <v xml:space="preserve"> </v>
      </c>
      <c r="BB63" s="126"/>
      <c r="BC63" s="127"/>
      <c r="BD63" s="128"/>
      <c r="BE63" s="128"/>
      <c r="BF63" s="124"/>
      <c r="BG63" s="129"/>
      <c r="BH63" s="160" t="str">
        <f t="shared" si="4"/>
        <v>0</v>
      </c>
      <c r="BI63" s="122"/>
      <c r="BJ63" s="207">
        <f t="shared" si="56"/>
        <v>0.97916666666666596</v>
      </c>
      <c r="BK63" s="125"/>
      <c r="BL63" s="19" t="str">
        <f>IF(BK63&gt;0,VLOOKUP(BK63,Лист1!B:C,2,FALSE)," ")</f>
        <v xml:space="preserve"> </v>
      </c>
      <c r="BM63" s="126"/>
      <c r="BN63" s="127"/>
      <c r="BO63" s="128"/>
      <c r="BP63" s="128"/>
      <c r="BQ63" s="124"/>
      <c r="BR63" s="129"/>
      <c r="BS63" s="160" t="str">
        <f t="shared" si="20"/>
        <v>0</v>
      </c>
      <c r="BT63" s="122"/>
      <c r="BU63" s="207" t="str">
        <f t="shared" si="57"/>
        <v xml:space="preserve"> </v>
      </c>
      <c r="BV63" s="125"/>
      <c r="BW63" s="19" t="str">
        <f>IF(BV63&gt;0,VLOOKUP(BV63,Лист1!B:C,2,FALSE)," ")</f>
        <v xml:space="preserve"> </v>
      </c>
      <c r="BX63" s="126"/>
      <c r="BY63" s="127"/>
      <c r="BZ63" s="128"/>
      <c r="CA63" s="128"/>
      <c r="CB63" s="124"/>
      <c r="CC63" s="129"/>
      <c r="CD63" s="160" t="str">
        <f t="shared" si="21"/>
        <v>0</v>
      </c>
      <c r="CE63" s="122"/>
      <c r="CF63" s="207" t="str">
        <f t="shared" si="58"/>
        <v xml:space="preserve"> </v>
      </c>
      <c r="CG63" s="125"/>
      <c r="CH63" s="19" t="str">
        <f>IF(CG63&gt;0,VLOOKUP(CG63,Лист1!B:C,2,FALSE)," ")</f>
        <v xml:space="preserve"> </v>
      </c>
      <c r="CI63" s="126"/>
      <c r="CJ63" s="127"/>
      <c r="CK63" s="128"/>
      <c r="CL63" s="128"/>
      <c r="CM63" s="124"/>
      <c r="CN63" s="129"/>
      <c r="CO63" s="160" t="str">
        <f t="shared" si="22"/>
        <v>0</v>
      </c>
      <c r="CP63" s="122"/>
      <c r="CQ63" s="207" t="str">
        <f t="shared" si="59"/>
        <v xml:space="preserve"> </v>
      </c>
      <c r="CR63" s="125"/>
      <c r="CS63" s="19" t="str">
        <f>IF(CR63&gt;0,VLOOKUP(CR63,Лист1!B:C,2,FALSE)," ")</f>
        <v xml:space="preserve"> </v>
      </c>
      <c r="CT63" s="126"/>
      <c r="CU63" s="127"/>
      <c r="CV63" s="128"/>
      <c r="CW63" s="128"/>
      <c r="CX63" s="124"/>
      <c r="CY63" s="129"/>
      <c r="CZ63" s="160" t="str">
        <f t="shared" si="23"/>
        <v>0</v>
      </c>
    </row>
    <row r="64" spans="7:104" ht="15" customHeight="1">
      <c r="G64" s="207" t="str">
        <f t="shared" si="52"/>
        <v xml:space="preserve"> </v>
      </c>
      <c r="H64" s="125"/>
      <c r="I64" s="124" t="str">
        <f>IF(H64&gt;0,VLOOKUP(H64,Лист1!B:E,2,FALSE)," ")</f>
        <v xml:space="preserve"> </v>
      </c>
      <c r="J64" s="130"/>
      <c r="K64" s="131"/>
      <c r="L64" s="132"/>
      <c r="M64" s="132"/>
      <c r="N64" s="133"/>
      <c r="O64" s="134"/>
      <c r="P64" s="160" t="str">
        <f t="shared" si="10"/>
        <v>0</v>
      </c>
      <c r="Q64" s="6" t="str">
        <f>IF(IF(H64&gt;0,VLOOKUP(H64,Лист1!B:F,5,FALSE)," ")=1," АВИЗОВЫВАТЬ ДО ОБЕДА"," ")</f>
        <v xml:space="preserve"> </v>
      </c>
      <c r="R64" s="207" t="str">
        <f t="shared" si="51"/>
        <v xml:space="preserve"> </v>
      </c>
      <c r="S64" s="135"/>
      <c r="T64" s="124" t="str">
        <f>IF(S64&gt;0,VLOOKUP(S64,Лист1!B:E,2,FALSE)," ")</f>
        <v xml:space="preserve"> </v>
      </c>
      <c r="U64" s="130"/>
      <c r="V64" s="131"/>
      <c r="W64" s="132"/>
      <c r="X64" s="132"/>
      <c r="Y64" s="133"/>
      <c r="Z64" s="134"/>
      <c r="AA64" s="160" t="str">
        <f t="shared" si="19"/>
        <v>0</v>
      </c>
      <c r="AB64" s="122"/>
      <c r="AC64" s="207" t="str">
        <f t="shared" si="53"/>
        <v xml:space="preserve"> </v>
      </c>
      <c r="AD64" s="201"/>
      <c r="AE64" s="124" t="str">
        <f>IF(AD64&gt;0,VLOOKUP(AD64,Лист1!B:E,2,FALSE)," ")</f>
        <v xml:space="preserve"> </v>
      </c>
      <c r="AF64" s="202"/>
      <c r="AG64" s="127"/>
      <c r="AH64" s="128"/>
      <c r="AI64" s="203"/>
      <c r="AJ64" s="19"/>
      <c r="AK64" s="204"/>
      <c r="AL64" s="160" t="str">
        <f t="shared" si="2"/>
        <v>0</v>
      </c>
      <c r="AM64" s="122"/>
      <c r="AN64" s="207" t="str">
        <f t="shared" si="54"/>
        <v xml:space="preserve"> </v>
      </c>
      <c r="AO64" s="125"/>
      <c r="AP64" s="124" t="str">
        <f>IF(AO64&gt;0,VLOOKUP(AO64,Лист1!B:E,2,FALSE)," ")</f>
        <v xml:space="preserve"> </v>
      </c>
      <c r="AQ64" s="126"/>
      <c r="AR64" s="127"/>
      <c r="AS64" s="128"/>
      <c r="AT64" s="128"/>
      <c r="AU64" s="124"/>
      <c r="AV64" s="129"/>
      <c r="AW64" s="160" t="str">
        <f t="shared" si="3"/>
        <v>0</v>
      </c>
      <c r="AX64" s="123"/>
      <c r="AY64" s="207" t="str">
        <f t="shared" si="55"/>
        <v xml:space="preserve"> </v>
      </c>
      <c r="AZ64" s="125"/>
      <c r="BA64" s="124" t="str">
        <f>IF(AZ64&gt;0,VLOOKUP(AZ64,Лист1!B:E,2,FALSE)," ")</f>
        <v xml:space="preserve"> </v>
      </c>
      <c r="BB64" s="126"/>
      <c r="BC64" s="127"/>
      <c r="BD64" s="128"/>
      <c r="BE64" s="128"/>
      <c r="BF64" s="124"/>
      <c r="BG64" s="129"/>
      <c r="BH64" s="160" t="str">
        <f t="shared" si="4"/>
        <v>0</v>
      </c>
      <c r="BI64" s="122"/>
      <c r="BJ64" s="207" t="str">
        <f t="shared" si="56"/>
        <v xml:space="preserve"> </v>
      </c>
      <c r="BK64" s="125"/>
      <c r="BL64" s="19" t="str">
        <f>IF(BK64&gt;0,VLOOKUP(BK64,Лист1!B:C,2,FALSE)," ")</f>
        <v xml:space="preserve"> </v>
      </c>
      <c r="BM64" s="126"/>
      <c r="BN64" s="127"/>
      <c r="BO64" s="128"/>
      <c r="BP64" s="128"/>
      <c r="BQ64" s="124"/>
      <c r="BR64" s="129"/>
      <c r="BS64" s="160" t="str">
        <f t="shared" si="20"/>
        <v>0</v>
      </c>
      <c r="BT64" s="122"/>
      <c r="BU64" s="207" t="str">
        <f t="shared" si="57"/>
        <v xml:space="preserve"> </v>
      </c>
      <c r="BV64" s="125"/>
      <c r="BW64" s="19" t="str">
        <f>IF(BV64&gt;0,VLOOKUP(BV64,Лист1!B:C,2,FALSE)," ")</f>
        <v xml:space="preserve"> </v>
      </c>
      <c r="BX64" s="126"/>
      <c r="BY64" s="127"/>
      <c r="BZ64" s="128"/>
      <c r="CA64" s="128"/>
      <c r="CB64" s="124"/>
      <c r="CC64" s="129"/>
      <c r="CD64" s="160" t="str">
        <f t="shared" si="21"/>
        <v>0</v>
      </c>
      <c r="CE64" s="122"/>
      <c r="CF64" s="207" t="str">
        <f t="shared" si="58"/>
        <v xml:space="preserve"> </v>
      </c>
      <c r="CG64" s="125"/>
      <c r="CH64" s="19" t="str">
        <f>IF(CG64&gt;0,VLOOKUP(CG64,Лист1!B:C,2,FALSE)," ")</f>
        <v xml:space="preserve"> </v>
      </c>
      <c r="CI64" s="126"/>
      <c r="CJ64" s="127"/>
      <c r="CK64" s="128"/>
      <c r="CL64" s="128"/>
      <c r="CM64" s="124"/>
      <c r="CN64" s="129"/>
      <c r="CO64" s="160" t="str">
        <f t="shared" si="22"/>
        <v>0</v>
      </c>
      <c r="CP64" s="122"/>
      <c r="CQ64" s="207" t="str">
        <f t="shared" si="59"/>
        <v xml:space="preserve"> </v>
      </c>
      <c r="CR64" s="125"/>
      <c r="CS64" s="19" t="str">
        <f>IF(CR64&gt;0,VLOOKUP(CR64,Лист1!B:C,2,FALSE)," ")</f>
        <v xml:space="preserve"> </v>
      </c>
      <c r="CT64" s="126"/>
      <c r="CU64" s="127"/>
      <c r="CV64" s="128"/>
      <c r="CW64" s="128"/>
      <c r="CX64" s="124"/>
      <c r="CY64" s="129"/>
      <c r="CZ64" s="160" t="str">
        <f t="shared" si="23"/>
        <v>0</v>
      </c>
    </row>
    <row r="65" spans="7:104" ht="15" customHeight="1">
      <c r="G65" s="207" t="str">
        <f t="shared" si="52"/>
        <v xml:space="preserve"> </v>
      </c>
      <c r="H65" s="125"/>
      <c r="I65" s="124" t="str">
        <f>IF(H65&gt;0,VLOOKUP(H65,Лист1!B:E,2,FALSE)," ")</f>
        <v xml:space="preserve"> </v>
      </c>
      <c r="J65" s="130"/>
      <c r="K65" s="131"/>
      <c r="L65" s="132"/>
      <c r="M65" s="132"/>
      <c r="N65" s="133"/>
      <c r="O65" s="134"/>
      <c r="P65" s="160" t="str">
        <f t="shared" si="10"/>
        <v>0</v>
      </c>
      <c r="Q65" s="6" t="str">
        <f>IF(IF(H65&gt;0,VLOOKUP(H65,Лист1!B:F,5,FALSE)," ")=1," АВИЗОВЫВАТЬ ДО ОБЕДА"," ")</f>
        <v xml:space="preserve"> </v>
      </c>
      <c r="R65" s="207" t="str">
        <f t="shared" si="51"/>
        <v xml:space="preserve"> </v>
      </c>
      <c r="S65" s="135"/>
      <c r="T65" s="124" t="str">
        <f>IF(S65&gt;0,VLOOKUP(S65,Лист1!B:E,2,FALSE)," ")</f>
        <v xml:space="preserve"> </v>
      </c>
      <c r="U65" s="130"/>
      <c r="V65" s="131"/>
      <c r="W65" s="132"/>
      <c r="X65" s="132"/>
      <c r="Y65" s="133"/>
      <c r="Z65" s="134"/>
      <c r="AA65" s="160" t="str">
        <f t="shared" si="19"/>
        <v>0</v>
      </c>
      <c r="AB65" s="122"/>
      <c r="AC65" s="207" t="str">
        <f t="shared" si="53"/>
        <v xml:space="preserve"> </v>
      </c>
      <c r="AD65" s="201"/>
      <c r="AE65" s="124" t="str">
        <f>IF(AD65&gt;0,VLOOKUP(AD65,Лист1!B:E,2,FALSE)," ")</f>
        <v xml:space="preserve"> </v>
      </c>
      <c r="AF65" s="202"/>
      <c r="AG65" s="127"/>
      <c r="AH65" s="128"/>
      <c r="AI65" s="203"/>
      <c r="AJ65" s="19"/>
      <c r="AK65" s="204"/>
      <c r="AL65" s="160" t="str">
        <f t="shared" si="2"/>
        <v>0</v>
      </c>
      <c r="AM65" s="122"/>
      <c r="AN65" s="207" t="str">
        <f t="shared" si="54"/>
        <v xml:space="preserve"> </v>
      </c>
      <c r="AO65" s="125"/>
      <c r="AP65" s="124" t="str">
        <f>IF(AO65&gt;0,VLOOKUP(AO65,Лист1!B:E,2,FALSE)," ")</f>
        <v xml:space="preserve"> </v>
      </c>
      <c r="AQ65" s="126"/>
      <c r="AR65" s="127"/>
      <c r="AS65" s="128"/>
      <c r="AT65" s="128"/>
      <c r="AU65" s="124"/>
      <c r="AV65" s="129"/>
      <c r="AW65" s="160" t="str">
        <f t="shared" si="3"/>
        <v>0</v>
      </c>
      <c r="AX65" s="123"/>
      <c r="AY65" s="207" t="str">
        <f t="shared" si="55"/>
        <v xml:space="preserve"> </v>
      </c>
      <c r="AZ65" s="125"/>
      <c r="BA65" s="124" t="str">
        <f>IF(AZ65&gt;0,VLOOKUP(AZ65,Лист1!B:E,2,FALSE)," ")</f>
        <v xml:space="preserve"> </v>
      </c>
      <c r="BB65" s="126"/>
      <c r="BC65" s="127"/>
      <c r="BD65" s="128"/>
      <c r="BE65" s="128"/>
      <c r="BF65" s="124"/>
      <c r="BG65" s="129"/>
      <c r="BH65" s="160" t="str">
        <f t="shared" si="4"/>
        <v>0</v>
      </c>
      <c r="BI65" s="122"/>
      <c r="BJ65" s="207" t="str">
        <f t="shared" si="56"/>
        <v xml:space="preserve"> </v>
      </c>
      <c r="BK65" s="125"/>
      <c r="BL65" s="19" t="str">
        <f>IF(BK65&gt;0,VLOOKUP(BK65,Лист1!B:C,2,FALSE)," ")</f>
        <v xml:space="preserve"> </v>
      </c>
      <c r="BM65" s="126"/>
      <c r="BN65" s="127"/>
      <c r="BO65" s="128"/>
      <c r="BP65" s="128"/>
      <c r="BQ65" s="124"/>
      <c r="BR65" s="129"/>
      <c r="BS65" s="160" t="str">
        <f t="shared" si="20"/>
        <v>0</v>
      </c>
      <c r="BT65" s="122"/>
      <c r="BU65" s="207" t="str">
        <f t="shared" si="57"/>
        <v xml:space="preserve"> </v>
      </c>
      <c r="BV65" s="125"/>
      <c r="BW65" s="19" t="str">
        <f>IF(BV65&gt;0,VLOOKUP(BV65,Лист1!B:C,2,FALSE)," ")</f>
        <v xml:space="preserve"> </v>
      </c>
      <c r="BX65" s="126"/>
      <c r="BY65" s="127"/>
      <c r="BZ65" s="128"/>
      <c r="CA65" s="128"/>
      <c r="CB65" s="124"/>
      <c r="CC65" s="129"/>
      <c r="CD65" s="160" t="str">
        <f t="shared" si="21"/>
        <v>0</v>
      </c>
      <c r="CE65" s="122"/>
      <c r="CF65" s="207" t="str">
        <f t="shared" si="58"/>
        <v xml:space="preserve"> </v>
      </c>
      <c r="CG65" s="125"/>
      <c r="CH65" s="19" t="str">
        <f>IF(CG65&gt;0,VLOOKUP(CG65,Лист1!B:C,2,FALSE)," ")</f>
        <v xml:space="preserve"> </v>
      </c>
      <c r="CI65" s="126"/>
      <c r="CJ65" s="127"/>
      <c r="CK65" s="128"/>
      <c r="CL65" s="128"/>
      <c r="CM65" s="124"/>
      <c r="CN65" s="129"/>
      <c r="CO65" s="160" t="str">
        <f t="shared" si="22"/>
        <v>0</v>
      </c>
      <c r="CP65" s="122"/>
      <c r="CQ65" s="207" t="str">
        <f t="shared" si="59"/>
        <v xml:space="preserve"> </v>
      </c>
      <c r="CR65" s="125"/>
      <c r="CS65" s="19" t="str">
        <f>IF(CR65&gt;0,VLOOKUP(CR65,Лист1!B:C,2,FALSE)," ")</f>
        <v xml:space="preserve"> </v>
      </c>
      <c r="CT65" s="126"/>
      <c r="CU65" s="127"/>
      <c r="CV65" s="128"/>
      <c r="CW65" s="128"/>
      <c r="CX65" s="124"/>
      <c r="CY65" s="129"/>
      <c r="CZ65" s="160" t="str">
        <f t="shared" si="23"/>
        <v>0</v>
      </c>
    </row>
    <row r="66" spans="7:104" ht="15" customHeight="1">
      <c r="G66" s="207" t="str">
        <f t="shared" si="52"/>
        <v xml:space="preserve"> </v>
      </c>
      <c r="H66" s="135"/>
      <c r="I66" s="124" t="str">
        <f>IF(H66&gt;0,VLOOKUP(H66,Лист1!B:E,2,FALSE)," ")</f>
        <v xml:space="preserve"> </v>
      </c>
      <c r="J66" s="130"/>
      <c r="K66" s="131"/>
      <c r="L66" s="132"/>
      <c r="M66" s="132"/>
      <c r="N66" s="133"/>
      <c r="O66" s="134"/>
      <c r="P66" s="160" t="str">
        <f t="shared" si="10"/>
        <v>0</v>
      </c>
      <c r="Q66" s="6" t="str">
        <f>IF(IF(H66&gt;0,VLOOKUP(H66,Лист1!B:F,5,FALSE)," ")=1," АВИЗОВЫВАТЬ ДО ОБЕДА"," ")</f>
        <v xml:space="preserve"> </v>
      </c>
      <c r="R66" s="207" t="str">
        <f t="shared" si="51"/>
        <v xml:space="preserve"> </v>
      </c>
      <c r="S66" s="135"/>
      <c r="T66" s="124" t="str">
        <f>IF(S66&gt;0,VLOOKUP(S66,Лист1!B:E,2,FALSE)," ")</f>
        <v xml:space="preserve"> </v>
      </c>
      <c r="U66" s="130"/>
      <c r="V66" s="131"/>
      <c r="W66" s="132"/>
      <c r="X66" s="132"/>
      <c r="Y66" s="133"/>
      <c r="Z66" s="134"/>
      <c r="AA66" s="160" t="str">
        <f t="shared" si="19"/>
        <v>0</v>
      </c>
      <c r="AB66" s="122"/>
      <c r="AC66" s="207" t="str">
        <f t="shared" si="53"/>
        <v xml:space="preserve"> </v>
      </c>
      <c r="AD66" s="135"/>
      <c r="AE66" s="124" t="str">
        <f>IF(AD66&gt;0,VLOOKUP(AD66,Лист1!B:E,2,FALSE)," ")</f>
        <v xml:space="preserve"> </v>
      </c>
      <c r="AF66" s="202"/>
      <c r="AG66" s="131"/>
      <c r="AH66" s="132"/>
      <c r="AI66" s="203"/>
      <c r="AJ66" s="19"/>
      <c r="AK66" s="204"/>
      <c r="AL66" s="160" t="str">
        <f t="shared" si="2"/>
        <v>0</v>
      </c>
      <c r="AM66" s="122"/>
      <c r="AN66" s="207" t="str">
        <f t="shared" si="54"/>
        <v xml:space="preserve"> </v>
      </c>
      <c r="AO66" s="135"/>
      <c r="AP66" s="124" t="str">
        <f>IF(AO66&gt;0,VLOOKUP(AO66,Лист1!B:E,2,FALSE)," ")</f>
        <v xml:space="preserve"> </v>
      </c>
      <c r="AQ66" s="130"/>
      <c r="AR66" s="131"/>
      <c r="AS66" s="132"/>
      <c r="AT66" s="132"/>
      <c r="AU66" s="133"/>
      <c r="AV66" s="134"/>
      <c r="AW66" s="160" t="str">
        <f t="shared" si="3"/>
        <v>0</v>
      </c>
      <c r="AX66" s="123"/>
      <c r="AY66" s="207" t="str">
        <f t="shared" si="55"/>
        <v xml:space="preserve"> </v>
      </c>
      <c r="AZ66" s="135"/>
      <c r="BA66" s="124" t="str">
        <f>IF(AZ66&gt;0,VLOOKUP(AZ66,Лист1!B:E,2,FALSE)," ")</f>
        <v xml:space="preserve"> </v>
      </c>
      <c r="BB66" s="130"/>
      <c r="BC66" s="131"/>
      <c r="BD66" s="132"/>
      <c r="BE66" s="132"/>
      <c r="BF66" s="133"/>
      <c r="BG66" s="134"/>
      <c r="BH66" s="160" t="str">
        <f t="shared" si="4"/>
        <v>0</v>
      </c>
      <c r="BI66" s="122"/>
      <c r="BJ66" s="207" t="str">
        <f t="shared" si="56"/>
        <v xml:space="preserve"> </v>
      </c>
      <c r="BK66" s="135"/>
      <c r="BL66" s="19" t="str">
        <f>IF(BK66&gt;0,VLOOKUP(BK66,Лист1!B:C,2,FALSE)," ")</f>
        <v xml:space="preserve"> </v>
      </c>
      <c r="BM66" s="130"/>
      <c r="BN66" s="131"/>
      <c r="BO66" s="132"/>
      <c r="BP66" s="132"/>
      <c r="BQ66" s="133"/>
      <c r="BR66" s="134"/>
      <c r="BS66" s="160" t="str">
        <f t="shared" si="20"/>
        <v>0</v>
      </c>
      <c r="BT66" s="122"/>
      <c r="BU66" s="207" t="str">
        <f t="shared" si="57"/>
        <v xml:space="preserve"> </v>
      </c>
      <c r="BV66" s="135"/>
      <c r="BW66" s="19" t="str">
        <f>IF(BV66&gt;0,VLOOKUP(BV66,Лист1!B:C,2,FALSE)," ")</f>
        <v xml:space="preserve"> </v>
      </c>
      <c r="BX66" s="130"/>
      <c r="BY66" s="131"/>
      <c r="BZ66" s="132"/>
      <c r="CA66" s="132"/>
      <c r="CB66" s="133"/>
      <c r="CC66" s="134"/>
      <c r="CD66" s="160" t="str">
        <f t="shared" si="21"/>
        <v>0</v>
      </c>
      <c r="CE66" s="122"/>
      <c r="CF66" s="207" t="str">
        <f t="shared" si="58"/>
        <v xml:space="preserve"> </v>
      </c>
      <c r="CG66" s="135"/>
      <c r="CH66" s="19" t="str">
        <f>IF(CG66&gt;0,VLOOKUP(CG66,Лист1!B:C,2,FALSE)," ")</f>
        <v xml:space="preserve"> </v>
      </c>
      <c r="CI66" s="130"/>
      <c r="CJ66" s="131"/>
      <c r="CK66" s="132"/>
      <c r="CL66" s="132"/>
      <c r="CM66" s="133"/>
      <c r="CN66" s="134"/>
      <c r="CO66" s="160" t="str">
        <f t="shared" si="22"/>
        <v>0</v>
      </c>
      <c r="CP66" s="122"/>
      <c r="CQ66" s="207" t="str">
        <f t="shared" si="59"/>
        <v xml:space="preserve"> </v>
      </c>
      <c r="CR66" s="135"/>
      <c r="CS66" s="19" t="str">
        <f>IF(CR66&gt;0,VLOOKUP(CR66,Лист1!B:C,2,FALSE)," ")</f>
        <v xml:space="preserve"> </v>
      </c>
      <c r="CT66" s="130"/>
      <c r="CU66" s="131"/>
      <c r="CV66" s="132"/>
      <c r="CW66" s="132"/>
      <c r="CX66" s="133"/>
      <c r="CY66" s="134"/>
      <c r="CZ66" s="160" t="str">
        <f t="shared" si="23"/>
        <v>0</v>
      </c>
    </row>
    <row r="67" spans="7:104" ht="15" customHeight="1">
      <c r="G67" s="207" t="str">
        <f t="shared" si="52"/>
        <v xml:space="preserve"> </v>
      </c>
      <c r="H67" s="135"/>
      <c r="I67" s="124" t="str">
        <f>IF(H67&gt;0,VLOOKUP(H67,Лист1!B:E,2,FALSE)," ")</f>
        <v xml:space="preserve"> </v>
      </c>
      <c r="J67" s="130"/>
      <c r="K67" s="131"/>
      <c r="L67" s="132"/>
      <c r="M67" s="132"/>
      <c r="N67" s="133"/>
      <c r="O67" s="134"/>
      <c r="P67" s="160" t="str">
        <f t="shared" si="10"/>
        <v>0</v>
      </c>
      <c r="Q67" s="6" t="str">
        <f>IF(IF(H67&gt;0,VLOOKUP(H67,Лист1!B:F,5,FALSE)," ")=1," АВИЗОВЫВАТЬ ДО ОБЕДА"," ")</f>
        <v xml:space="preserve"> </v>
      </c>
      <c r="R67" s="207" t="str">
        <f t="shared" ref="R67:R74" si="60">IF(V66&lt;&gt;0,ROUNDUP((AA66*$G$5+R66)/0.00347222222222222,0)*0.00347222222222222, " ")</f>
        <v xml:space="preserve"> </v>
      </c>
      <c r="S67" s="135"/>
      <c r="T67" s="124" t="str">
        <f>IF(S67&gt;0,VLOOKUP(S67,Лист1!B:E,2,FALSE)," ")</f>
        <v xml:space="preserve"> </v>
      </c>
      <c r="U67" s="130"/>
      <c r="V67" s="131"/>
      <c r="W67" s="132"/>
      <c r="X67" s="132"/>
      <c r="Y67" s="133"/>
      <c r="Z67" s="134"/>
      <c r="AA67" s="160" t="str">
        <f t="shared" si="19"/>
        <v>0</v>
      </c>
      <c r="AB67" s="122"/>
      <c r="AC67" s="207" t="str">
        <f t="shared" si="53"/>
        <v xml:space="preserve"> </v>
      </c>
      <c r="AD67" s="135"/>
      <c r="AE67" s="124" t="str">
        <f>IF(AD67&gt;0,VLOOKUP(AD67,Лист1!B:E,2,FALSE)," ")</f>
        <v xml:space="preserve"> </v>
      </c>
      <c r="AF67" s="130"/>
      <c r="AG67" s="131"/>
      <c r="AH67" s="132"/>
      <c r="AI67" s="132"/>
      <c r="AJ67" s="133"/>
      <c r="AK67" s="134"/>
      <c r="AL67" s="160" t="str">
        <f t="shared" si="2"/>
        <v>0</v>
      </c>
      <c r="AM67" s="122"/>
      <c r="AN67" s="207" t="str">
        <f t="shared" si="54"/>
        <v xml:space="preserve"> </v>
      </c>
      <c r="AO67" s="135"/>
      <c r="AP67" s="124" t="str">
        <f>IF(AO67&gt;0,VLOOKUP(AO67,Лист1!B:E,2,FALSE)," ")</f>
        <v xml:space="preserve"> </v>
      </c>
      <c r="AQ67" s="130"/>
      <c r="AR67" s="131"/>
      <c r="AS67" s="132"/>
      <c r="AT67" s="132"/>
      <c r="AU67" s="133"/>
      <c r="AV67" s="134"/>
      <c r="AW67" s="160" t="str">
        <f t="shared" si="3"/>
        <v>0</v>
      </c>
      <c r="AX67" s="123"/>
      <c r="AY67" s="207" t="str">
        <f t="shared" si="55"/>
        <v xml:space="preserve"> </v>
      </c>
      <c r="AZ67" s="135"/>
      <c r="BA67" s="124" t="str">
        <f>IF(AZ67&gt;0,VLOOKUP(AZ67,Лист1!B:E,2,FALSE)," ")</f>
        <v xml:space="preserve"> </v>
      </c>
      <c r="BB67" s="130"/>
      <c r="BC67" s="131"/>
      <c r="BD67" s="132"/>
      <c r="BE67" s="132"/>
      <c r="BF67" s="133"/>
      <c r="BG67" s="134"/>
      <c r="BH67" s="160" t="str">
        <f t="shared" si="4"/>
        <v>0</v>
      </c>
      <c r="BI67" s="122"/>
      <c r="BJ67" s="207" t="str">
        <f t="shared" si="56"/>
        <v xml:space="preserve"> </v>
      </c>
      <c r="BK67" s="135"/>
      <c r="BL67" s="19" t="str">
        <f>IF(BK67&gt;0,VLOOKUP(BK67,Лист1!B:C,2,FALSE)," ")</f>
        <v xml:space="preserve"> </v>
      </c>
      <c r="BM67" s="130"/>
      <c r="BN67" s="131"/>
      <c r="BO67" s="132"/>
      <c r="BP67" s="132"/>
      <c r="BQ67" s="133"/>
      <c r="BR67" s="134"/>
      <c r="BS67" s="160" t="str">
        <f t="shared" si="20"/>
        <v>0</v>
      </c>
      <c r="BT67" s="122"/>
      <c r="BU67" s="207" t="str">
        <f t="shared" si="57"/>
        <v xml:space="preserve"> </v>
      </c>
      <c r="BV67" s="135"/>
      <c r="BW67" s="19" t="str">
        <f>IF(BV67&gt;0,VLOOKUP(BV67,Лист1!B:C,2,FALSE)," ")</f>
        <v xml:space="preserve"> </v>
      </c>
      <c r="BX67" s="130"/>
      <c r="BY67" s="131"/>
      <c r="BZ67" s="132"/>
      <c r="CA67" s="132"/>
      <c r="CB67" s="133"/>
      <c r="CC67" s="134"/>
      <c r="CD67" s="160" t="str">
        <f t="shared" si="21"/>
        <v>0</v>
      </c>
      <c r="CE67" s="122"/>
      <c r="CF67" s="207" t="str">
        <f t="shared" si="58"/>
        <v xml:space="preserve"> </v>
      </c>
      <c r="CG67" s="135"/>
      <c r="CH67" s="19" t="str">
        <f>IF(CG67&gt;0,VLOOKUP(CG67,Лист1!B:C,2,FALSE)," ")</f>
        <v xml:space="preserve"> </v>
      </c>
      <c r="CI67" s="130"/>
      <c r="CJ67" s="131"/>
      <c r="CK67" s="132"/>
      <c r="CL67" s="132"/>
      <c r="CM67" s="133"/>
      <c r="CN67" s="134"/>
      <c r="CO67" s="160" t="str">
        <f t="shared" si="22"/>
        <v>0</v>
      </c>
      <c r="CP67" s="122"/>
      <c r="CQ67" s="207" t="str">
        <f t="shared" si="59"/>
        <v xml:space="preserve"> </v>
      </c>
      <c r="CR67" s="135"/>
      <c r="CS67" s="19" t="str">
        <f>IF(CR67&gt;0,VLOOKUP(CR67,Лист1!B:C,2,FALSE)," ")</f>
        <v xml:space="preserve"> </v>
      </c>
      <c r="CT67" s="130"/>
      <c r="CU67" s="131"/>
      <c r="CV67" s="132"/>
      <c r="CW67" s="132"/>
      <c r="CX67" s="133"/>
      <c r="CY67" s="134"/>
      <c r="CZ67" s="160" t="str">
        <f t="shared" si="23"/>
        <v>0</v>
      </c>
    </row>
    <row r="68" spans="7:104" ht="15" customHeight="1">
      <c r="G68" s="207" t="str">
        <f t="shared" si="52"/>
        <v xml:space="preserve"> </v>
      </c>
      <c r="H68" s="135"/>
      <c r="I68" s="124" t="str">
        <f>IF(H68&gt;0,VLOOKUP(H68,Лист1!B:E,2,FALSE)," ")</f>
        <v xml:space="preserve"> </v>
      </c>
      <c r="J68" s="130"/>
      <c r="K68" s="131"/>
      <c r="L68" s="132"/>
      <c r="M68" s="132"/>
      <c r="N68" s="133"/>
      <c r="O68" s="134"/>
      <c r="P68" s="160" t="str">
        <f t="shared" si="10"/>
        <v>0</v>
      </c>
      <c r="Q68" s="6" t="str">
        <f>IF(IF(H68&gt;0,VLOOKUP(H68,Лист1!B:F,5,FALSE)," ")=1," АВИЗОВЫВАТЬ ДО ОБЕДА"," ")</f>
        <v xml:space="preserve"> </v>
      </c>
      <c r="R68" s="207" t="str">
        <f t="shared" si="60"/>
        <v xml:space="preserve"> </v>
      </c>
      <c r="S68" s="135"/>
      <c r="T68" s="124" t="str">
        <f>IF(S68&gt;0,VLOOKUP(S68,Лист1!B:E,2,FALSE)," ")</f>
        <v xml:space="preserve"> </v>
      </c>
      <c r="U68" s="130"/>
      <c r="V68" s="131"/>
      <c r="W68" s="132"/>
      <c r="X68" s="132"/>
      <c r="Y68" s="133"/>
      <c r="Z68" s="134"/>
      <c r="AA68" s="160" t="str">
        <f t="shared" si="19"/>
        <v>0</v>
      </c>
      <c r="AB68" s="122"/>
      <c r="AC68" s="207" t="str">
        <f t="shared" si="53"/>
        <v xml:space="preserve"> </v>
      </c>
      <c r="AD68" s="135"/>
      <c r="AE68" s="124" t="str">
        <f>IF(AD68&gt;0,VLOOKUP(AD68,Лист1!B:E,2,FALSE)," ")</f>
        <v xml:space="preserve"> </v>
      </c>
      <c r="AF68" s="130"/>
      <c r="AG68" s="131"/>
      <c r="AH68" s="132"/>
      <c r="AI68" s="132"/>
      <c r="AJ68" s="133"/>
      <c r="AK68" s="134"/>
      <c r="AL68" s="160" t="str">
        <f t="shared" si="2"/>
        <v>0</v>
      </c>
      <c r="AM68" s="122"/>
      <c r="AN68" s="207" t="str">
        <f t="shared" si="54"/>
        <v xml:space="preserve"> </v>
      </c>
      <c r="AO68" s="135"/>
      <c r="AP68" s="124" t="str">
        <f>IF(AO68&gt;0,VLOOKUP(AO68,Лист1!B:E,2,FALSE)," ")</f>
        <v xml:space="preserve"> </v>
      </c>
      <c r="AQ68" s="130"/>
      <c r="AR68" s="131"/>
      <c r="AS68" s="132"/>
      <c r="AT68" s="132"/>
      <c r="AU68" s="133"/>
      <c r="AV68" s="134"/>
      <c r="AW68" s="160" t="str">
        <f t="shared" si="3"/>
        <v>0</v>
      </c>
      <c r="AX68" s="123"/>
      <c r="AY68" s="207" t="str">
        <f t="shared" si="55"/>
        <v xml:space="preserve"> </v>
      </c>
      <c r="AZ68" s="135"/>
      <c r="BA68" s="124" t="str">
        <f>IF(AZ68&gt;0,VLOOKUP(AZ68,Лист1!B:E,2,FALSE)," ")</f>
        <v xml:space="preserve"> </v>
      </c>
      <c r="BB68" s="130"/>
      <c r="BC68" s="131"/>
      <c r="BD68" s="132"/>
      <c r="BE68" s="132"/>
      <c r="BF68" s="133"/>
      <c r="BG68" s="134"/>
      <c r="BH68" s="160" t="str">
        <f t="shared" si="4"/>
        <v>0</v>
      </c>
      <c r="BI68" s="122"/>
      <c r="BJ68" s="207" t="str">
        <f t="shared" si="56"/>
        <v xml:space="preserve"> </v>
      </c>
      <c r="BK68" s="135"/>
      <c r="BL68" s="19" t="str">
        <f>IF(BK68&gt;0,VLOOKUP(BK68,Лист1!B:C,2,FALSE)," ")</f>
        <v xml:space="preserve"> </v>
      </c>
      <c r="BM68" s="130"/>
      <c r="BN68" s="131"/>
      <c r="BO68" s="132"/>
      <c r="BP68" s="132"/>
      <c r="BQ68" s="133"/>
      <c r="BR68" s="134"/>
      <c r="BS68" s="160" t="str">
        <f t="shared" si="20"/>
        <v>0</v>
      </c>
      <c r="BT68" s="122"/>
      <c r="BU68" s="207" t="str">
        <f t="shared" si="57"/>
        <v xml:space="preserve"> </v>
      </c>
      <c r="BV68" s="135"/>
      <c r="BW68" s="19" t="str">
        <f>IF(BV68&gt;0,VLOOKUP(BV68,Лист1!B:C,2,FALSE)," ")</f>
        <v xml:space="preserve"> </v>
      </c>
      <c r="BX68" s="130"/>
      <c r="BY68" s="131"/>
      <c r="BZ68" s="132"/>
      <c r="CA68" s="132"/>
      <c r="CB68" s="133"/>
      <c r="CC68" s="134"/>
      <c r="CD68" s="160" t="str">
        <f t="shared" si="21"/>
        <v>0</v>
      </c>
      <c r="CE68" s="122"/>
      <c r="CF68" s="207" t="str">
        <f t="shared" si="58"/>
        <v xml:space="preserve"> </v>
      </c>
      <c r="CG68" s="135"/>
      <c r="CH68" s="19" t="str">
        <f>IF(CG68&gt;0,VLOOKUP(CG68,Лист1!B:C,2,FALSE)," ")</f>
        <v xml:space="preserve"> </v>
      </c>
      <c r="CI68" s="130"/>
      <c r="CJ68" s="131"/>
      <c r="CK68" s="132"/>
      <c r="CL68" s="132"/>
      <c r="CM68" s="133"/>
      <c r="CN68" s="134"/>
      <c r="CO68" s="160" t="str">
        <f t="shared" si="22"/>
        <v>0</v>
      </c>
      <c r="CP68" s="122"/>
      <c r="CQ68" s="207" t="str">
        <f t="shared" si="59"/>
        <v xml:space="preserve"> </v>
      </c>
      <c r="CR68" s="135"/>
      <c r="CS68" s="19" t="str">
        <f>IF(CR68&gt;0,VLOOKUP(CR68,Лист1!B:C,2,FALSE)," ")</f>
        <v xml:space="preserve"> </v>
      </c>
      <c r="CT68" s="130"/>
      <c r="CU68" s="131"/>
      <c r="CV68" s="132"/>
      <c r="CW68" s="132"/>
      <c r="CX68" s="133"/>
      <c r="CY68" s="134"/>
      <c r="CZ68" s="160" t="str">
        <f t="shared" si="23"/>
        <v>0</v>
      </c>
    </row>
    <row r="69" spans="7:104" ht="15" customHeight="1">
      <c r="G69" s="207" t="str">
        <f t="shared" si="52"/>
        <v xml:space="preserve"> </v>
      </c>
      <c r="H69" s="135"/>
      <c r="I69" s="124" t="str">
        <f>IF(H69&gt;0,VLOOKUP(H69,Лист1!B:E,2,FALSE)," ")</f>
        <v xml:space="preserve"> </v>
      </c>
      <c r="J69" s="130"/>
      <c r="K69" s="131"/>
      <c r="L69" s="132"/>
      <c r="M69" s="132"/>
      <c r="N69" s="133"/>
      <c r="O69" s="134"/>
      <c r="P69" s="160" t="str">
        <f t="shared" si="10"/>
        <v>0</v>
      </c>
      <c r="Q69" s="6" t="str">
        <f>IF(IF(H69&gt;0,VLOOKUP(H69,Лист1!B:F,5,FALSE)," ")=1," АВИЗОВЫВАТЬ ДО ОБЕДА"," ")</f>
        <v xml:space="preserve"> </v>
      </c>
      <c r="R69" s="207" t="str">
        <f t="shared" si="60"/>
        <v xml:space="preserve"> </v>
      </c>
      <c r="S69" s="135"/>
      <c r="T69" s="124" t="str">
        <f>IF(S69&gt;0,VLOOKUP(S69,Лист1!B:E,2,FALSE)," ")</f>
        <v xml:space="preserve"> </v>
      </c>
      <c r="U69" s="130"/>
      <c r="V69" s="131"/>
      <c r="W69" s="132"/>
      <c r="X69" s="132"/>
      <c r="Y69" s="133"/>
      <c r="Z69" s="134"/>
      <c r="AA69" s="160" t="str">
        <f t="shared" si="19"/>
        <v>0</v>
      </c>
      <c r="AB69" s="122"/>
      <c r="AC69" s="207" t="str">
        <f t="shared" si="53"/>
        <v xml:space="preserve"> </v>
      </c>
      <c r="AD69" s="135"/>
      <c r="AE69" s="124" t="str">
        <f>IF(AD69&gt;0,VLOOKUP(AD69,Лист1!B:E,2,FALSE)," ")</f>
        <v xml:space="preserve"> </v>
      </c>
      <c r="AF69" s="130"/>
      <c r="AG69" s="131"/>
      <c r="AH69" s="132"/>
      <c r="AI69" s="132"/>
      <c r="AJ69" s="133"/>
      <c r="AK69" s="134"/>
      <c r="AL69" s="160" t="str">
        <f t="shared" si="2"/>
        <v>0</v>
      </c>
      <c r="AM69" s="122"/>
      <c r="AN69" s="207" t="str">
        <f t="shared" si="54"/>
        <v xml:space="preserve"> </v>
      </c>
      <c r="AO69" s="135"/>
      <c r="AP69" s="124" t="str">
        <f>IF(AO69&gt;0,VLOOKUP(AO69,Лист1!B:E,2,FALSE)," ")</f>
        <v xml:space="preserve"> </v>
      </c>
      <c r="AQ69" s="130"/>
      <c r="AR69" s="131"/>
      <c r="AS69" s="132"/>
      <c r="AT69" s="132"/>
      <c r="AU69" s="133"/>
      <c r="AV69" s="134"/>
      <c r="AW69" s="160" t="str">
        <f t="shared" si="3"/>
        <v>0</v>
      </c>
      <c r="AX69" s="123"/>
      <c r="AY69" s="207" t="str">
        <f t="shared" si="55"/>
        <v xml:space="preserve"> </v>
      </c>
      <c r="AZ69" s="135"/>
      <c r="BA69" s="124" t="str">
        <f>IF(AZ69&gt;0,VLOOKUP(AZ69,Лист1!B:E,2,FALSE)," ")</f>
        <v xml:space="preserve"> </v>
      </c>
      <c r="BB69" s="130"/>
      <c r="BC69" s="131"/>
      <c r="BD69" s="132"/>
      <c r="BE69" s="132"/>
      <c r="BF69" s="133"/>
      <c r="BG69" s="134"/>
      <c r="BH69" s="160" t="str">
        <f t="shared" si="4"/>
        <v>0</v>
      </c>
      <c r="BI69" s="122"/>
      <c r="BJ69" s="207" t="str">
        <f t="shared" si="56"/>
        <v xml:space="preserve"> </v>
      </c>
      <c r="BK69" s="135"/>
      <c r="BL69" s="19" t="str">
        <f>IF(BK69&gt;0,VLOOKUP(BK69,Лист1!B:C,2,FALSE)," ")</f>
        <v xml:space="preserve"> </v>
      </c>
      <c r="BM69" s="130"/>
      <c r="BN69" s="131"/>
      <c r="BO69" s="132"/>
      <c r="BP69" s="132"/>
      <c r="BQ69" s="133"/>
      <c r="BR69" s="134"/>
      <c r="BS69" s="160" t="str">
        <f t="shared" si="20"/>
        <v>0</v>
      </c>
      <c r="BT69" s="122"/>
      <c r="BU69" s="207" t="str">
        <f t="shared" si="57"/>
        <v xml:space="preserve"> </v>
      </c>
      <c r="BV69" s="135"/>
      <c r="BW69" s="19" t="str">
        <f>IF(BV69&gt;0,VLOOKUP(BV69,Лист1!B:C,2,FALSE)," ")</f>
        <v xml:space="preserve"> </v>
      </c>
      <c r="BX69" s="130"/>
      <c r="BY69" s="131"/>
      <c r="BZ69" s="132"/>
      <c r="CA69" s="132"/>
      <c r="CB69" s="133"/>
      <c r="CC69" s="134"/>
      <c r="CD69" s="160" t="str">
        <f t="shared" si="21"/>
        <v>0</v>
      </c>
      <c r="CE69" s="122"/>
      <c r="CF69" s="207" t="str">
        <f t="shared" si="58"/>
        <v xml:space="preserve"> </v>
      </c>
      <c r="CG69" s="135"/>
      <c r="CH69" s="19" t="str">
        <f>IF(CG69&gt;0,VLOOKUP(CG69,Лист1!B:C,2,FALSE)," ")</f>
        <v xml:space="preserve"> </v>
      </c>
      <c r="CI69" s="130"/>
      <c r="CJ69" s="131"/>
      <c r="CK69" s="132"/>
      <c r="CL69" s="132"/>
      <c r="CM69" s="133"/>
      <c r="CN69" s="134"/>
      <c r="CO69" s="160" t="str">
        <f t="shared" si="22"/>
        <v>0</v>
      </c>
      <c r="CP69" s="122"/>
      <c r="CQ69" s="207" t="str">
        <f t="shared" si="59"/>
        <v xml:space="preserve"> </v>
      </c>
      <c r="CR69" s="135"/>
      <c r="CS69" s="19" t="str">
        <f>IF(CR69&gt;0,VLOOKUP(CR69,Лист1!B:C,2,FALSE)," ")</f>
        <v xml:space="preserve"> </v>
      </c>
      <c r="CT69" s="130"/>
      <c r="CU69" s="131"/>
      <c r="CV69" s="132"/>
      <c r="CW69" s="132"/>
      <c r="CX69" s="133"/>
      <c r="CY69" s="134"/>
      <c r="CZ69" s="160" t="str">
        <f t="shared" si="23"/>
        <v>0</v>
      </c>
    </row>
    <row r="70" spans="7:104" ht="15" customHeight="1">
      <c r="G70" s="207" t="str">
        <f t="shared" si="52"/>
        <v xml:space="preserve"> </v>
      </c>
      <c r="H70" s="135"/>
      <c r="I70" s="124" t="str">
        <f>IF(H70&gt;0,VLOOKUP(H70,Лист1!B:E,2,FALSE)," ")</f>
        <v xml:space="preserve"> </v>
      </c>
      <c r="J70" s="130"/>
      <c r="K70" s="131"/>
      <c r="L70" s="132"/>
      <c r="M70" s="132"/>
      <c r="N70" s="133"/>
      <c r="O70" s="134"/>
      <c r="P70" s="160" t="str">
        <f t="shared" si="10"/>
        <v>0</v>
      </c>
      <c r="Q70" s="6" t="str">
        <f>IF(IF(H70&gt;0,VLOOKUP(H70,Лист1!B:F,5,FALSE)," ")=1," АВИЗОВЫВАТЬ ДО ОБЕДА"," ")</f>
        <v xml:space="preserve"> </v>
      </c>
      <c r="R70" s="207" t="str">
        <f t="shared" si="60"/>
        <v xml:space="preserve"> </v>
      </c>
      <c r="S70" s="135"/>
      <c r="T70" s="124" t="str">
        <f>IF(S70&gt;0,VLOOKUP(S70,Лист1!B:E,2,FALSE)," ")</f>
        <v xml:space="preserve"> </v>
      </c>
      <c r="U70" s="130"/>
      <c r="V70" s="131"/>
      <c r="W70" s="132"/>
      <c r="X70" s="132"/>
      <c r="Y70" s="133"/>
      <c r="Z70" s="134"/>
      <c r="AA70" s="160" t="str">
        <f t="shared" si="19"/>
        <v>0</v>
      </c>
      <c r="AB70" s="122"/>
      <c r="AC70" s="207" t="str">
        <f t="shared" si="53"/>
        <v xml:space="preserve"> </v>
      </c>
      <c r="AD70" s="135"/>
      <c r="AE70" s="124" t="str">
        <f>IF(AD70&gt;0,VLOOKUP(AD70,Лист1!B:E,2,FALSE)," ")</f>
        <v xml:space="preserve"> </v>
      </c>
      <c r="AF70" s="130"/>
      <c r="AG70" s="131"/>
      <c r="AH70" s="132"/>
      <c r="AI70" s="132"/>
      <c r="AJ70" s="133"/>
      <c r="AK70" s="134"/>
      <c r="AL70" s="160" t="str">
        <f t="shared" si="2"/>
        <v>0</v>
      </c>
      <c r="AM70" s="122"/>
      <c r="AN70" s="207" t="str">
        <f t="shared" si="54"/>
        <v xml:space="preserve"> </v>
      </c>
      <c r="AO70" s="135"/>
      <c r="AP70" s="124" t="str">
        <f>IF(AO70&gt;0,VLOOKUP(AO70,Лист1!B:E,2,FALSE)," ")</f>
        <v xml:space="preserve"> </v>
      </c>
      <c r="AQ70" s="130"/>
      <c r="AR70" s="131"/>
      <c r="AS70" s="132"/>
      <c r="AT70" s="132"/>
      <c r="AU70" s="133"/>
      <c r="AV70" s="134"/>
      <c r="AW70" s="160" t="str">
        <f t="shared" si="3"/>
        <v>0</v>
      </c>
      <c r="AX70" s="123"/>
      <c r="AY70" s="207" t="str">
        <f t="shared" si="55"/>
        <v xml:space="preserve"> </v>
      </c>
      <c r="AZ70" s="135"/>
      <c r="BA70" s="124" t="str">
        <f>IF(AZ70&gt;0,VLOOKUP(AZ70,Лист1!B:E,2,FALSE)," ")</f>
        <v xml:space="preserve"> </v>
      </c>
      <c r="BB70" s="130"/>
      <c r="BC70" s="131"/>
      <c r="BD70" s="132"/>
      <c r="BE70" s="132"/>
      <c r="BF70" s="133"/>
      <c r="BG70" s="134"/>
      <c r="BH70" s="160" t="str">
        <f t="shared" si="4"/>
        <v>0</v>
      </c>
      <c r="BI70" s="122"/>
      <c r="BJ70" s="207" t="str">
        <f t="shared" si="56"/>
        <v xml:space="preserve"> </v>
      </c>
      <c r="BK70" s="135"/>
      <c r="BL70" s="19" t="str">
        <f>IF(BK70&gt;0,VLOOKUP(BK70,Лист1!B:C,2,FALSE)," ")</f>
        <v xml:space="preserve"> </v>
      </c>
      <c r="BM70" s="130"/>
      <c r="BN70" s="131"/>
      <c r="BO70" s="132"/>
      <c r="BP70" s="132"/>
      <c r="BQ70" s="133"/>
      <c r="BR70" s="134"/>
      <c r="BS70" s="160" t="str">
        <f t="shared" si="20"/>
        <v>0</v>
      </c>
      <c r="BT70" s="122"/>
      <c r="BU70" s="207" t="str">
        <f t="shared" si="57"/>
        <v xml:space="preserve"> </v>
      </c>
      <c r="BV70" s="135"/>
      <c r="BW70" s="19" t="str">
        <f>IF(BV70&gt;0,VLOOKUP(BV70,Лист1!B:C,2,FALSE)," ")</f>
        <v xml:space="preserve"> </v>
      </c>
      <c r="BX70" s="130"/>
      <c r="BY70" s="131"/>
      <c r="BZ70" s="132"/>
      <c r="CA70" s="132"/>
      <c r="CB70" s="133"/>
      <c r="CC70" s="134"/>
      <c r="CD70" s="160" t="str">
        <f t="shared" si="21"/>
        <v>0</v>
      </c>
      <c r="CE70" s="122"/>
      <c r="CF70" s="207" t="str">
        <f t="shared" si="58"/>
        <v xml:space="preserve"> </v>
      </c>
      <c r="CG70" s="135"/>
      <c r="CH70" s="19" t="str">
        <f>IF(CG70&gt;0,VLOOKUP(CG70,Лист1!B:C,2,FALSE)," ")</f>
        <v xml:space="preserve"> </v>
      </c>
      <c r="CI70" s="130"/>
      <c r="CJ70" s="131"/>
      <c r="CK70" s="132"/>
      <c r="CL70" s="132"/>
      <c r="CM70" s="133"/>
      <c r="CN70" s="134"/>
      <c r="CO70" s="160" t="str">
        <f t="shared" si="22"/>
        <v>0</v>
      </c>
      <c r="CP70" s="122"/>
      <c r="CQ70" s="207" t="str">
        <f t="shared" si="59"/>
        <v xml:space="preserve"> </v>
      </c>
      <c r="CR70" s="135"/>
      <c r="CS70" s="19" t="str">
        <f>IF(CR70&gt;0,VLOOKUP(CR70,Лист1!B:C,2,FALSE)," ")</f>
        <v xml:space="preserve"> </v>
      </c>
      <c r="CT70" s="130"/>
      <c r="CU70" s="131"/>
      <c r="CV70" s="132"/>
      <c r="CW70" s="132"/>
      <c r="CX70" s="133"/>
      <c r="CY70" s="134"/>
      <c r="CZ70" s="160" t="str">
        <f t="shared" si="23"/>
        <v>0</v>
      </c>
    </row>
    <row r="71" spans="7:104" ht="15" customHeight="1">
      <c r="G71" s="207" t="str">
        <f t="shared" si="52"/>
        <v xml:space="preserve"> </v>
      </c>
      <c r="H71" s="135"/>
      <c r="I71" s="124" t="str">
        <f>IF(H71&gt;0,VLOOKUP(H71,Лист1!B:E,2,FALSE)," ")</f>
        <v xml:space="preserve"> </v>
      </c>
      <c r="J71" s="130"/>
      <c r="K71" s="131"/>
      <c r="L71" s="132"/>
      <c r="M71" s="132"/>
      <c r="N71" s="133"/>
      <c r="O71" s="134"/>
      <c r="P71" s="160" t="str">
        <f t="shared" si="10"/>
        <v>0</v>
      </c>
      <c r="Q71" s="6" t="str">
        <f>IF(IF(H71&gt;0,VLOOKUP(H71,Лист1!B:F,5,FALSE)," ")=1," АВИЗОВЫВАТЬ ДО ОБЕДА"," ")</f>
        <v xml:space="preserve"> </v>
      </c>
      <c r="R71" s="207" t="str">
        <f t="shared" si="60"/>
        <v xml:space="preserve"> </v>
      </c>
      <c r="S71" s="135"/>
      <c r="T71" s="124" t="str">
        <f>IF(S71&gt;0,VLOOKUP(S71,Лист1!B:E,2,FALSE)," ")</f>
        <v xml:space="preserve"> </v>
      </c>
      <c r="U71" s="130"/>
      <c r="V71" s="131"/>
      <c r="W71" s="132"/>
      <c r="X71" s="132"/>
      <c r="Y71" s="133"/>
      <c r="Z71" s="134"/>
      <c r="AA71" s="160" t="str">
        <f t="shared" si="19"/>
        <v>0</v>
      </c>
      <c r="AB71" s="122"/>
      <c r="AC71" s="207" t="str">
        <f t="shared" si="53"/>
        <v xml:space="preserve"> </v>
      </c>
      <c r="AD71" s="135"/>
      <c r="AE71" s="124" t="str">
        <f>IF(AD71&gt;0,VLOOKUP(AD71,Лист1!B:E,2,FALSE)," ")</f>
        <v xml:space="preserve"> </v>
      </c>
      <c r="AF71" s="130"/>
      <c r="AG71" s="131"/>
      <c r="AH71" s="132"/>
      <c r="AI71" s="132"/>
      <c r="AJ71" s="133"/>
      <c r="AK71" s="134"/>
      <c r="AL71" s="160" t="str">
        <f t="shared" si="2"/>
        <v>0</v>
      </c>
      <c r="AM71" s="122"/>
      <c r="AN71" s="207" t="str">
        <f t="shared" si="54"/>
        <v xml:space="preserve"> </v>
      </c>
      <c r="AO71" s="135"/>
      <c r="AP71" s="124" t="str">
        <f>IF(AO71&gt;0,VLOOKUP(AO71,Лист1!B:E,2,FALSE)," ")</f>
        <v xml:space="preserve"> </v>
      </c>
      <c r="AQ71" s="130"/>
      <c r="AR71" s="131"/>
      <c r="AS71" s="132"/>
      <c r="AT71" s="132"/>
      <c r="AU71" s="133"/>
      <c r="AV71" s="134"/>
      <c r="AW71" s="160" t="str">
        <f t="shared" si="3"/>
        <v>0</v>
      </c>
      <c r="AX71" s="123"/>
      <c r="AY71" s="207" t="str">
        <f t="shared" si="55"/>
        <v xml:space="preserve"> </v>
      </c>
      <c r="AZ71" s="135"/>
      <c r="BA71" s="124" t="str">
        <f>IF(AZ71&gt;0,VLOOKUP(AZ71,Лист1!B:E,2,FALSE)," ")</f>
        <v xml:space="preserve"> </v>
      </c>
      <c r="BB71" s="130"/>
      <c r="BC71" s="131"/>
      <c r="BD71" s="132"/>
      <c r="BE71" s="132"/>
      <c r="BF71" s="133"/>
      <c r="BG71" s="134"/>
      <c r="BH71" s="160" t="str">
        <f t="shared" si="4"/>
        <v>0</v>
      </c>
      <c r="BI71" s="122"/>
      <c r="BJ71" s="207" t="str">
        <f t="shared" si="56"/>
        <v xml:space="preserve"> </v>
      </c>
      <c r="BK71" s="135"/>
      <c r="BL71" s="19" t="str">
        <f>IF(BK71&gt;0,VLOOKUP(BK71,Лист1!B:C,2,FALSE)," ")</f>
        <v xml:space="preserve"> </v>
      </c>
      <c r="BM71" s="130"/>
      <c r="BN71" s="131"/>
      <c r="BO71" s="132"/>
      <c r="BP71" s="132"/>
      <c r="BQ71" s="133"/>
      <c r="BR71" s="134"/>
      <c r="BS71" s="160" t="str">
        <f t="shared" si="20"/>
        <v>0</v>
      </c>
      <c r="BT71" s="122"/>
      <c r="BU71" s="207" t="str">
        <f t="shared" si="57"/>
        <v xml:space="preserve"> </v>
      </c>
      <c r="BV71" s="135"/>
      <c r="BW71" s="19" t="str">
        <f>IF(BV71&gt;0,VLOOKUP(BV71,Лист1!B:C,2,FALSE)," ")</f>
        <v xml:space="preserve"> </v>
      </c>
      <c r="BX71" s="130"/>
      <c r="BY71" s="131"/>
      <c r="BZ71" s="132"/>
      <c r="CA71" s="132"/>
      <c r="CB71" s="133"/>
      <c r="CC71" s="134"/>
      <c r="CD71" s="160" t="str">
        <f t="shared" si="21"/>
        <v>0</v>
      </c>
      <c r="CE71" s="122"/>
      <c r="CF71" s="207" t="str">
        <f t="shared" si="58"/>
        <v xml:space="preserve"> </v>
      </c>
      <c r="CG71" s="135"/>
      <c r="CH71" s="19" t="str">
        <f>IF(CG71&gt;0,VLOOKUP(CG71,Лист1!B:C,2,FALSE)," ")</f>
        <v xml:space="preserve"> </v>
      </c>
      <c r="CI71" s="130"/>
      <c r="CJ71" s="131"/>
      <c r="CK71" s="132"/>
      <c r="CL71" s="132"/>
      <c r="CM71" s="133"/>
      <c r="CN71" s="134"/>
      <c r="CO71" s="160" t="str">
        <f t="shared" si="22"/>
        <v>0</v>
      </c>
      <c r="CP71" s="122"/>
      <c r="CQ71" s="207" t="str">
        <f t="shared" si="59"/>
        <v xml:space="preserve"> </v>
      </c>
      <c r="CR71" s="135"/>
      <c r="CS71" s="19" t="str">
        <f>IF(CR71&gt;0,VLOOKUP(CR71,Лист1!B:C,2,FALSE)," ")</f>
        <v xml:space="preserve"> </v>
      </c>
      <c r="CT71" s="130"/>
      <c r="CU71" s="131"/>
      <c r="CV71" s="132"/>
      <c r="CW71" s="132"/>
      <c r="CX71" s="133"/>
      <c r="CY71" s="134"/>
      <c r="CZ71" s="160" t="str">
        <f t="shared" si="23"/>
        <v>0</v>
      </c>
    </row>
    <row r="72" spans="7:104" ht="15" customHeight="1">
      <c r="G72" s="207" t="str">
        <f t="shared" si="52"/>
        <v xml:space="preserve"> </v>
      </c>
      <c r="H72" s="135"/>
      <c r="I72" s="124" t="str">
        <f>IF(H72&gt;0,VLOOKUP(H72,Лист1!B:E,2,FALSE)," ")</f>
        <v xml:space="preserve"> </v>
      </c>
      <c r="J72" s="130"/>
      <c r="K72" s="131"/>
      <c r="L72" s="132"/>
      <c r="M72" s="132"/>
      <c r="N72" s="133"/>
      <c r="O72" s="134"/>
      <c r="P72" s="160" t="str">
        <f t="shared" si="10"/>
        <v>0</v>
      </c>
      <c r="Q72" s="6" t="str">
        <f>IF(IF(H72&gt;0,VLOOKUP(H72,Лист1!B:F,5,FALSE)," ")=1," АВИЗОВЫВАТЬ ДО ОБЕДА"," ")</f>
        <v xml:space="preserve"> </v>
      </c>
      <c r="R72" s="207" t="str">
        <f t="shared" si="60"/>
        <v xml:space="preserve"> </v>
      </c>
      <c r="S72" s="135"/>
      <c r="T72" s="124" t="str">
        <f>IF(S72&gt;0,VLOOKUP(S72,Лист1!B:E,2,FALSE)," ")</f>
        <v xml:space="preserve"> </v>
      </c>
      <c r="U72" s="130"/>
      <c r="V72" s="131"/>
      <c r="W72" s="132"/>
      <c r="X72" s="132"/>
      <c r="Y72" s="133"/>
      <c r="Z72" s="134"/>
      <c r="AA72" s="160" t="str">
        <f t="shared" si="19"/>
        <v>0</v>
      </c>
      <c r="AB72" s="122"/>
      <c r="AC72" s="207" t="str">
        <f t="shared" si="53"/>
        <v xml:space="preserve"> </v>
      </c>
      <c r="AD72" s="135"/>
      <c r="AE72" s="124" t="str">
        <f>IF(AD72&gt;0,VLOOKUP(AD72,Лист1!B:E,2,FALSE)," ")</f>
        <v xml:space="preserve"> </v>
      </c>
      <c r="AF72" s="130"/>
      <c r="AG72" s="131"/>
      <c r="AH72" s="132"/>
      <c r="AI72" s="132"/>
      <c r="AJ72" s="133"/>
      <c r="AK72" s="134"/>
      <c r="AL72" s="160" t="str">
        <f t="shared" si="2"/>
        <v>0</v>
      </c>
      <c r="AM72" s="122"/>
      <c r="AN72" s="207" t="str">
        <f t="shared" si="54"/>
        <v xml:space="preserve"> </v>
      </c>
      <c r="AO72" s="135"/>
      <c r="AP72" s="124" t="str">
        <f>IF(AO72&gt;0,VLOOKUP(AO72,Лист1!B:E,2,FALSE)," ")</f>
        <v xml:space="preserve"> </v>
      </c>
      <c r="AQ72" s="130"/>
      <c r="AR72" s="131"/>
      <c r="AS72" s="132"/>
      <c r="AT72" s="132"/>
      <c r="AU72" s="133"/>
      <c r="AV72" s="134"/>
      <c r="AW72" s="160" t="str">
        <f t="shared" si="3"/>
        <v>0</v>
      </c>
      <c r="AX72" s="123"/>
      <c r="AY72" s="207" t="str">
        <f t="shared" si="55"/>
        <v xml:space="preserve"> </v>
      </c>
      <c r="AZ72" s="135"/>
      <c r="BA72" s="124" t="str">
        <f>IF(AZ72&gt;0,VLOOKUP(AZ72,Лист1!B:E,2,FALSE)," ")</f>
        <v xml:space="preserve"> </v>
      </c>
      <c r="BB72" s="130"/>
      <c r="BC72" s="131"/>
      <c r="BD72" s="132"/>
      <c r="BE72" s="132"/>
      <c r="BF72" s="133"/>
      <c r="BG72" s="134"/>
      <c r="BH72" s="160" t="str">
        <f t="shared" si="4"/>
        <v>0</v>
      </c>
      <c r="BI72" s="122"/>
      <c r="BJ72" s="207" t="str">
        <f t="shared" si="56"/>
        <v xml:space="preserve"> </v>
      </c>
      <c r="BK72" s="135"/>
      <c r="BL72" s="19" t="str">
        <f>IF(BK72&gt;0,VLOOKUP(BK72,Лист1!B:C,2,FALSE)," ")</f>
        <v xml:space="preserve"> </v>
      </c>
      <c r="BM72" s="130"/>
      <c r="BN72" s="131"/>
      <c r="BO72" s="132"/>
      <c r="BP72" s="132"/>
      <c r="BQ72" s="133"/>
      <c r="BR72" s="134"/>
      <c r="BS72" s="160" t="str">
        <f t="shared" si="20"/>
        <v>0</v>
      </c>
      <c r="BT72" s="122"/>
      <c r="BU72" s="207" t="str">
        <f t="shared" si="57"/>
        <v xml:space="preserve"> </v>
      </c>
      <c r="BV72" s="135"/>
      <c r="BW72" s="19" t="str">
        <f>IF(BV72&gt;0,VLOOKUP(BV72,Лист1!B:C,2,FALSE)," ")</f>
        <v xml:space="preserve"> </v>
      </c>
      <c r="BX72" s="130"/>
      <c r="BY72" s="131"/>
      <c r="BZ72" s="132"/>
      <c r="CA72" s="132"/>
      <c r="CB72" s="133"/>
      <c r="CC72" s="134"/>
      <c r="CD72" s="160" t="str">
        <f t="shared" si="21"/>
        <v>0</v>
      </c>
      <c r="CE72" s="122"/>
      <c r="CF72" s="207" t="str">
        <f t="shared" si="58"/>
        <v xml:space="preserve"> </v>
      </c>
      <c r="CG72" s="135"/>
      <c r="CH72" s="19" t="str">
        <f>IF(CG72&gt;0,VLOOKUP(CG72,Лист1!B:C,2,FALSE)," ")</f>
        <v xml:space="preserve"> </v>
      </c>
      <c r="CI72" s="130"/>
      <c r="CJ72" s="131"/>
      <c r="CK72" s="132"/>
      <c r="CL72" s="132"/>
      <c r="CM72" s="133"/>
      <c r="CN72" s="134"/>
      <c r="CO72" s="160" t="str">
        <f t="shared" si="22"/>
        <v>0</v>
      </c>
      <c r="CP72" s="122"/>
      <c r="CQ72" s="207" t="str">
        <f t="shared" si="59"/>
        <v xml:space="preserve"> </v>
      </c>
      <c r="CR72" s="135"/>
      <c r="CS72" s="19" t="str">
        <f>IF(CR72&gt;0,VLOOKUP(CR72,Лист1!B:C,2,FALSE)," ")</f>
        <v xml:space="preserve"> </v>
      </c>
      <c r="CT72" s="130"/>
      <c r="CU72" s="131"/>
      <c r="CV72" s="132"/>
      <c r="CW72" s="132"/>
      <c r="CX72" s="133"/>
      <c r="CY72" s="134"/>
      <c r="CZ72" s="160" t="str">
        <f t="shared" si="23"/>
        <v>0</v>
      </c>
    </row>
    <row r="73" spans="7:104" ht="15" customHeight="1">
      <c r="G73" s="207" t="str">
        <f t="shared" si="52"/>
        <v xml:space="preserve"> </v>
      </c>
      <c r="H73" s="135"/>
      <c r="I73" s="124" t="str">
        <f>IF(H73&gt;0,VLOOKUP(H73,Лист1!B:E,2,FALSE)," ")</f>
        <v xml:space="preserve"> </v>
      </c>
      <c r="J73" s="130"/>
      <c r="K73" s="131"/>
      <c r="L73" s="132"/>
      <c r="M73" s="132"/>
      <c r="N73" s="133"/>
      <c r="O73" s="134"/>
      <c r="P73" s="160" t="str">
        <f t="shared" si="10"/>
        <v>0</v>
      </c>
      <c r="Q73" s="6" t="str">
        <f>IF(IF(H73&gt;0,VLOOKUP(H73,Лист1!B:F,5,FALSE)," ")=1," АВИЗОВЫВАТЬ ДО ОБЕДА"," ")</f>
        <v xml:space="preserve"> </v>
      </c>
      <c r="R73" s="207" t="str">
        <f t="shared" si="60"/>
        <v xml:space="preserve"> </v>
      </c>
      <c r="S73" s="135"/>
      <c r="T73" s="124" t="str">
        <f>IF(S73&gt;0,VLOOKUP(S73,Лист1!B:E,2,FALSE)," ")</f>
        <v xml:space="preserve"> </v>
      </c>
      <c r="U73" s="130"/>
      <c r="V73" s="131"/>
      <c r="W73" s="132"/>
      <c r="X73" s="132"/>
      <c r="Y73" s="133"/>
      <c r="Z73" s="134"/>
      <c r="AA73" s="160" t="str">
        <f t="shared" si="19"/>
        <v>0</v>
      </c>
      <c r="AB73" s="122"/>
      <c r="AC73" s="207" t="str">
        <f t="shared" si="53"/>
        <v xml:space="preserve"> </v>
      </c>
      <c r="AD73" s="135"/>
      <c r="AE73" s="124" t="str">
        <f>IF(AD73&gt;0,VLOOKUP(AD73,Лист1!B:E,2,FALSE)," ")</f>
        <v xml:space="preserve"> </v>
      </c>
      <c r="AF73" s="130"/>
      <c r="AG73" s="131"/>
      <c r="AH73" s="132"/>
      <c r="AI73" s="132"/>
      <c r="AJ73" s="133"/>
      <c r="AK73" s="134"/>
      <c r="AL73" s="160" t="str">
        <f t="shared" si="2"/>
        <v>0</v>
      </c>
      <c r="AM73" s="122"/>
      <c r="AN73" s="207" t="str">
        <f t="shared" si="54"/>
        <v xml:space="preserve"> </v>
      </c>
      <c r="AO73" s="135"/>
      <c r="AP73" s="124" t="str">
        <f>IF(AO73&gt;0,VLOOKUP(AO73,Лист1!B:E,2,FALSE)," ")</f>
        <v xml:space="preserve"> </v>
      </c>
      <c r="AQ73" s="130"/>
      <c r="AR73" s="131"/>
      <c r="AS73" s="132"/>
      <c r="AT73" s="132"/>
      <c r="AU73" s="133"/>
      <c r="AV73" s="134"/>
      <c r="AW73" s="160" t="str">
        <f t="shared" si="3"/>
        <v>0</v>
      </c>
      <c r="AX73" s="123"/>
      <c r="AY73" s="207" t="str">
        <f t="shared" si="55"/>
        <v xml:space="preserve"> </v>
      </c>
      <c r="AZ73" s="135"/>
      <c r="BA73" s="124" t="str">
        <f>IF(AZ73&gt;0,VLOOKUP(AZ73,Лист1!B:E,2,FALSE)," ")</f>
        <v xml:space="preserve"> </v>
      </c>
      <c r="BB73" s="130"/>
      <c r="BC73" s="131"/>
      <c r="BD73" s="132"/>
      <c r="BE73" s="132"/>
      <c r="BF73" s="133"/>
      <c r="BG73" s="134"/>
      <c r="BH73" s="160" t="str">
        <f t="shared" si="4"/>
        <v>0</v>
      </c>
      <c r="BI73" s="122"/>
      <c r="BJ73" s="207" t="str">
        <f t="shared" si="56"/>
        <v xml:space="preserve"> </v>
      </c>
      <c r="BK73" s="135"/>
      <c r="BL73" s="19" t="str">
        <f>IF(BK73&gt;0,VLOOKUP(BK73,Лист1!B:C,2,FALSE)," ")</f>
        <v xml:space="preserve"> </v>
      </c>
      <c r="BM73" s="130"/>
      <c r="BN73" s="131"/>
      <c r="BO73" s="132"/>
      <c r="BP73" s="132"/>
      <c r="BQ73" s="133"/>
      <c r="BR73" s="134"/>
      <c r="BS73" s="160" t="str">
        <f t="shared" si="20"/>
        <v>0</v>
      </c>
      <c r="BT73" s="122"/>
      <c r="BU73" s="207" t="str">
        <f t="shared" si="57"/>
        <v xml:space="preserve"> </v>
      </c>
      <c r="BV73" s="135"/>
      <c r="BW73" s="19" t="str">
        <f>IF(BV73&gt;0,VLOOKUP(BV73,Лист1!B:C,2,FALSE)," ")</f>
        <v xml:space="preserve"> </v>
      </c>
      <c r="BX73" s="130"/>
      <c r="BY73" s="131"/>
      <c r="BZ73" s="132"/>
      <c r="CA73" s="132"/>
      <c r="CB73" s="133"/>
      <c r="CC73" s="134"/>
      <c r="CD73" s="160" t="str">
        <f t="shared" si="21"/>
        <v>0</v>
      </c>
      <c r="CE73" s="122"/>
      <c r="CF73" s="207" t="str">
        <f t="shared" si="58"/>
        <v xml:space="preserve"> </v>
      </c>
      <c r="CG73" s="135"/>
      <c r="CH73" s="19" t="str">
        <f>IF(CG73&gt;0,VLOOKUP(CG73,Лист1!B:C,2,FALSE)," ")</f>
        <v xml:space="preserve"> </v>
      </c>
      <c r="CI73" s="130"/>
      <c r="CJ73" s="131"/>
      <c r="CK73" s="132"/>
      <c r="CL73" s="132"/>
      <c r="CM73" s="133"/>
      <c r="CN73" s="134"/>
      <c r="CO73" s="160" t="str">
        <f t="shared" si="22"/>
        <v>0</v>
      </c>
      <c r="CP73" s="122"/>
      <c r="CQ73" s="207" t="str">
        <f t="shared" si="59"/>
        <v xml:space="preserve"> </v>
      </c>
      <c r="CR73" s="135"/>
      <c r="CS73" s="19" t="str">
        <f>IF(CR73&gt;0,VLOOKUP(CR73,Лист1!B:C,2,FALSE)," ")</f>
        <v xml:space="preserve"> </v>
      </c>
      <c r="CT73" s="130"/>
      <c r="CU73" s="131"/>
      <c r="CV73" s="132"/>
      <c r="CW73" s="132"/>
      <c r="CX73" s="133"/>
      <c r="CY73" s="134"/>
      <c r="CZ73" s="160" t="str">
        <f t="shared" si="23"/>
        <v>0</v>
      </c>
    </row>
    <row r="74" spans="7:104" ht="15" customHeight="1" thickBot="1">
      <c r="G74" s="207" t="str">
        <f t="shared" si="52"/>
        <v xml:space="preserve"> </v>
      </c>
      <c r="H74" s="157"/>
      <c r="I74" s="155" t="str">
        <f>IF(H74&gt;0,VLOOKUP(H74,Лист1!B:E,2,FALSE)," ")</f>
        <v xml:space="preserve"> </v>
      </c>
      <c r="J74" s="152"/>
      <c r="K74" s="153"/>
      <c r="L74" s="154"/>
      <c r="M74" s="154"/>
      <c r="N74" s="155"/>
      <c r="O74" s="156"/>
      <c r="P74" s="172" t="str">
        <f t="shared" si="10"/>
        <v>0</v>
      </c>
      <c r="Q74" s="6" t="str">
        <f>IF(IF(H74&gt;0,VLOOKUP(H74,Лист1!B:F,5,FALSE)," ")=1," АВИЗОВЫВАТЬ ДО ОБЕДА"," ")</f>
        <v xml:space="preserve"> </v>
      </c>
      <c r="R74" s="207" t="str">
        <f t="shared" si="60"/>
        <v xml:space="preserve"> </v>
      </c>
      <c r="S74" s="157"/>
      <c r="T74" s="124" t="str">
        <f>IF(S74&gt;0,VLOOKUP(S74,Лист1!M:P,2,FALSE)," ")</f>
        <v xml:space="preserve"> </v>
      </c>
      <c r="U74" s="152"/>
      <c r="V74" s="153"/>
      <c r="W74" s="154"/>
      <c r="X74" s="154"/>
      <c r="Y74" s="155"/>
      <c r="Z74" s="156"/>
      <c r="AA74" s="172" t="str">
        <f t="shared" si="19"/>
        <v>0</v>
      </c>
      <c r="AB74" s="158"/>
      <c r="AC74" s="207" t="str">
        <f t="shared" si="53"/>
        <v xml:space="preserve"> </v>
      </c>
      <c r="AD74" s="157"/>
      <c r="AE74" s="124" t="str">
        <f>IF(AD74&gt;0,VLOOKUP(AD74,Лист1!B:E,2,FALSE)," ")</f>
        <v xml:space="preserve"> </v>
      </c>
      <c r="AF74" s="152"/>
      <c r="AG74" s="153"/>
      <c r="AH74" s="154"/>
      <c r="AI74" s="154"/>
      <c r="AJ74" s="155"/>
      <c r="AK74" s="156"/>
      <c r="AL74" s="172" t="str">
        <f t="shared" si="2"/>
        <v>0</v>
      </c>
      <c r="AM74" s="158"/>
      <c r="AN74" s="207" t="str">
        <f t="shared" si="54"/>
        <v xml:space="preserve"> </v>
      </c>
      <c r="AO74" s="157"/>
      <c r="AP74" s="124" t="str">
        <f>IF(AO74&gt;0,VLOOKUP(AO74,Лист1!B:E,2,FALSE)," ")</f>
        <v xml:space="preserve"> </v>
      </c>
      <c r="AQ74" s="152"/>
      <c r="AR74" s="153"/>
      <c r="AS74" s="154"/>
      <c r="AT74" s="154"/>
      <c r="AU74" s="155"/>
      <c r="AV74" s="156"/>
      <c r="AW74" s="172" t="str">
        <f t="shared" si="3"/>
        <v>0</v>
      </c>
      <c r="AX74" s="159"/>
      <c r="AY74" s="207" t="str">
        <f t="shared" si="55"/>
        <v xml:space="preserve"> </v>
      </c>
      <c r="AZ74" s="157"/>
      <c r="BA74" s="124" t="str">
        <f>IF(AZ74&gt;0,VLOOKUP(AZ74,Лист1!B:E,2,FALSE)," ")</f>
        <v xml:space="preserve"> </v>
      </c>
      <c r="BB74" s="152"/>
      <c r="BC74" s="153"/>
      <c r="BD74" s="154"/>
      <c r="BE74" s="154"/>
      <c r="BF74" s="155"/>
      <c r="BG74" s="156"/>
      <c r="BH74" s="172" t="str">
        <f t="shared" si="4"/>
        <v>0</v>
      </c>
      <c r="BI74" s="158"/>
      <c r="BJ74" s="207" t="str">
        <f t="shared" si="56"/>
        <v xml:space="preserve"> </v>
      </c>
      <c r="BK74" s="157"/>
      <c r="BL74" s="173" t="str">
        <f>IF(BK74&gt;0,VLOOKUP(BK74,Лист1!B:C,2,FALSE)," ")</f>
        <v xml:space="preserve"> </v>
      </c>
      <c r="BM74" s="152"/>
      <c r="BN74" s="153"/>
      <c r="BO74" s="154"/>
      <c r="BP74" s="154"/>
      <c r="BQ74" s="155"/>
      <c r="BR74" s="156"/>
      <c r="BS74" s="172" t="str">
        <f t="shared" si="20"/>
        <v>0</v>
      </c>
      <c r="BT74" s="158"/>
      <c r="BU74" s="207" t="str">
        <f t="shared" si="57"/>
        <v xml:space="preserve"> </v>
      </c>
      <c r="BV74" s="157"/>
      <c r="BW74" s="173" t="str">
        <f>IF(BV74&gt;0,VLOOKUP(BV74,Лист1!B:C,2,FALSE)," ")</f>
        <v xml:space="preserve"> </v>
      </c>
      <c r="BX74" s="152"/>
      <c r="BY74" s="153"/>
      <c r="BZ74" s="154"/>
      <c r="CA74" s="154"/>
      <c r="CB74" s="155"/>
      <c r="CC74" s="156"/>
      <c r="CD74" s="172" t="str">
        <f t="shared" si="21"/>
        <v>0</v>
      </c>
      <c r="CE74" s="158"/>
      <c r="CF74" s="207" t="str">
        <f t="shared" si="58"/>
        <v xml:space="preserve"> </v>
      </c>
      <c r="CG74" s="157"/>
      <c r="CH74" s="173" t="str">
        <f>IF(CG74&gt;0,VLOOKUP(CG74,Лист1!B:C,2,FALSE)," ")</f>
        <v xml:space="preserve"> </v>
      </c>
      <c r="CI74" s="152"/>
      <c r="CJ74" s="153"/>
      <c r="CK74" s="154"/>
      <c r="CL74" s="154"/>
      <c r="CM74" s="155"/>
      <c r="CN74" s="156"/>
      <c r="CO74" s="172" t="str">
        <f t="shared" si="22"/>
        <v>0</v>
      </c>
      <c r="CP74" s="158"/>
      <c r="CQ74" s="207" t="str">
        <f t="shared" si="59"/>
        <v xml:space="preserve"> </v>
      </c>
      <c r="CR74" s="157"/>
      <c r="CS74" s="173" t="str">
        <f>IF(CR74&gt;0,VLOOKUP(CR74,Лист1!B:C,2,FALSE)," ")</f>
        <v xml:space="preserve"> </v>
      </c>
      <c r="CT74" s="152"/>
      <c r="CU74" s="153"/>
      <c r="CV74" s="154"/>
      <c r="CW74" s="154"/>
      <c r="CX74" s="155"/>
      <c r="CY74" s="156"/>
      <c r="CZ74" s="172" t="str">
        <f t="shared" si="23"/>
        <v>0</v>
      </c>
    </row>
    <row r="75" spans="7:104" ht="15" customHeight="1">
      <c r="G75" s="136">
        <v>0</v>
      </c>
      <c r="H75" s="137"/>
      <c r="I75" s="85" t="s">
        <v>1309</v>
      </c>
      <c r="J75" s="138"/>
      <c r="K75" s="139"/>
      <c r="L75" s="140"/>
      <c r="M75" s="140"/>
      <c r="N75" s="141"/>
      <c r="O75" s="142"/>
      <c r="P75" s="143"/>
      <c r="Q75" s="6" t="str">
        <f>IF(IF(H75&gt;0,VLOOKUP(H75,Лист1!B:F,5,FALSE)," ")=1," АВИЗОВЫВАТЬ ДО ОБЕДА"," ")</f>
        <v xml:space="preserve"> </v>
      </c>
      <c r="R75" s="136">
        <v>0</v>
      </c>
      <c r="S75" s="137"/>
      <c r="T75" s="85" t="s">
        <v>1309</v>
      </c>
      <c r="U75" s="138"/>
      <c r="V75" s="139"/>
      <c r="W75" s="140"/>
      <c r="X75" s="140"/>
      <c r="Y75" s="141"/>
      <c r="Z75" s="142"/>
      <c r="AA75" s="143"/>
      <c r="AB75" s="169"/>
      <c r="AC75" s="136">
        <v>0</v>
      </c>
      <c r="AD75" s="137"/>
      <c r="AE75" s="85" t="s">
        <v>1309</v>
      </c>
      <c r="AF75" s="138"/>
      <c r="AG75" s="139"/>
      <c r="AH75" s="140"/>
      <c r="AI75" s="140"/>
      <c r="AJ75" s="141"/>
      <c r="AK75" s="142"/>
      <c r="AL75" s="143"/>
      <c r="AM75" s="169"/>
      <c r="AN75" s="136">
        <v>0</v>
      </c>
      <c r="AO75" s="137"/>
      <c r="AP75" s="85" t="s">
        <v>1309</v>
      </c>
      <c r="AQ75" s="138"/>
      <c r="AR75" s="139"/>
      <c r="AS75" s="140"/>
      <c r="AT75" s="140"/>
      <c r="AU75" s="141"/>
      <c r="AV75" s="142"/>
      <c r="AW75" s="143"/>
      <c r="AX75" s="170"/>
      <c r="AY75" s="136">
        <v>0</v>
      </c>
      <c r="AZ75" s="137"/>
      <c r="BA75" s="85" t="s">
        <v>1309</v>
      </c>
      <c r="BB75" s="138"/>
      <c r="BC75" s="139"/>
      <c r="BD75" s="140"/>
      <c r="BE75" s="140"/>
      <c r="BF75" s="141"/>
      <c r="BG75" s="142"/>
      <c r="BH75" s="143"/>
      <c r="BI75" s="169"/>
      <c r="BJ75" s="136">
        <v>0</v>
      </c>
      <c r="BK75" s="137"/>
      <c r="BL75" s="85" t="s">
        <v>1309</v>
      </c>
      <c r="BM75" s="138"/>
      <c r="BN75" s="139"/>
      <c r="BO75" s="140"/>
      <c r="BP75" s="140"/>
      <c r="BQ75" s="141"/>
      <c r="BR75" s="142"/>
      <c r="BS75" s="143"/>
      <c r="BT75" s="169"/>
      <c r="BU75" s="136">
        <v>0</v>
      </c>
      <c r="BV75" s="137"/>
      <c r="BW75" s="85" t="s">
        <v>1309</v>
      </c>
      <c r="BX75" s="138"/>
      <c r="BY75" s="139"/>
      <c r="BZ75" s="140"/>
      <c r="CA75" s="140"/>
      <c r="CB75" s="141"/>
      <c r="CC75" s="142"/>
      <c r="CD75" s="143"/>
      <c r="CE75" s="169"/>
      <c r="CF75" s="136">
        <v>0</v>
      </c>
      <c r="CG75" s="137"/>
      <c r="CH75" s="85" t="s">
        <v>1309</v>
      </c>
      <c r="CI75" s="138"/>
      <c r="CJ75" s="139"/>
      <c r="CK75" s="140"/>
      <c r="CL75" s="140"/>
      <c r="CM75" s="141"/>
      <c r="CN75" s="142"/>
      <c r="CO75" s="143"/>
      <c r="CP75" s="169"/>
      <c r="CQ75" s="136">
        <v>0</v>
      </c>
      <c r="CR75" s="137"/>
      <c r="CS75" s="85" t="s">
        <v>1309</v>
      </c>
      <c r="CT75" s="138"/>
      <c r="CU75" s="139"/>
      <c r="CV75" s="140"/>
      <c r="CW75" s="140"/>
      <c r="CX75" s="141"/>
      <c r="CY75" s="142"/>
      <c r="CZ75" s="143"/>
    </row>
    <row r="76" spans="7:104" ht="15" customHeight="1" thickBot="1">
      <c r="G76" s="144">
        <v>2.0833333333333332E-2</v>
      </c>
      <c r="H76" s="209"/>
      <c r="I76" s="210"/>
      <c r="J76" s="211"/>
      <c r="K76" s="212"/>
      <c r="L76" s="213"/>
      <c r="M76" s="213"/>
      <c r="N76" s="210"/>
      <c r="O76" s="214"/>
      <c r="P76" s="215"/>
      <c r="Q76" s="6" t="str">
        <f>IF(IF(H76&gt;0,VLOOKUP(H76,Лист1!B:F,5,FALSE)," ")=1," АВИЗОВЫВАТЬ ДО ОБЕДА"," ")</f>
        <v xml:space="preserve"> </v>
      </c>
      <c r="R76" s="144">
        <v>2.0833333333333332E-2</v>
      </c>
      <c r="S76" s="145"/>
      <c r="T76" s="146"/>
      <c r="U76" s="147"/>
      <c r="V76" s="148"/>
      <c r="W76" s="149"/>
      <c r="X76" s="149"/>
      <c r="Y76" s="146"/>
      <c r="Z76" s="150"/>
      <c r="AA76" s="151"/>
      <c r="AB76" s="122"/>
      <c r="AC76" s="144">
        <v>2.0833333333333332E-2</v>
      </c>
      <c r="AD76" s="145"/>
      <c r="AE76" s="146"/>
      <c r="AF76" s="147"/>
      <c r="AG76" s="148"/>
      <c r="AH76" s="149"/>
      <c r="AI76" s="149"/>
      <c r="AJ76" s="146"/>
      <c r="AK76" s="150"/>
      <c r="AL76" s="151"/>
      <c r="AM76" s="122"/>
      <c r="AN76" s="144">
        <v>2.0833333333333332E-2</v>
      </c>
      <c r="AO76" s="145"/>
      <c r="AP76" s="146"/>
      <c r="AQ76" s="147"/>
      <c r="AR76" s="148"/>
      <c r="AS76" s="149"/>
      <c r="AT76" s="149"/>
      <c r="AU76" s="146"/>
      <c r="AV76" s="150"/>
      <c r="AW76" s="151"/>
      <c r="AX76" s="123"/>
      <c r="AY76" s="144">
        <v>2.0833333333333332E-2</v>
      </c>
      <c r="AZ76" s="145"/>
      <c r="BA76" s="146"/>
      <c r="BB76" s="147"/>
      <c r="BC76" s="148"/>
      <c r="BD76" s="149"/>
      <c r="BE76" s="149"/>
      <c r="BF76" s="146"/>
      <c r="BG76" s="150"/>
      <c r="BH76" s="151"/>
      <c r="BI76" s="122"/>
      <c r="BJ76" s="144">
        <v>2.0833333333333332E-2</v>
      </c>
      <c r="BK76" s="145"/>
      <c r="BL76" s="146"/>
      <c r="BM76" s="147"/>
      <c r="BN76" s="148"/>
      <c r="BO76" s="149"/>
      <c r="BP76" s="149"/>
      <c r="BQ76" s="146"/>
      <c r="BR76" s="150"/>
      <c r="BS76" s="151"/>
      <c r="BT76" s="122"/>
      <c r="BU76" s="144">
        <v>2.0833333333333332E-2</v>
      </c>
      <c r="BV76" s="145"/>
      <c r="BW76" s="146"/>
      <c r="BX76" s="147"/>
      <c r="BY76" s="148"/>
      <c r="BZ76" s="149"/>
      <c r="CA76" s="149"/>
      <c r="CB76" s="146"/>
      <c r="CC76" s="150"/>
      <c r="CD76" s="151"/>
      <c r="CE76" s="122"/>
      <c r="CF76" s="144">
        <v>2.0833333333333332E-2</v>
      </c>
      <c r="CG76" s="145"/>
      <c r="CH76" s="146"/>
      <c r="CI76" s="147"/>
      <c r="CJ76" s="148"/>
      <c r="CK76" s="149"/>
      <c r="CL76" s="149"/>
      <c r="CM76" s="146"/>
      <c r="CN76" s="150"/>
      <c r="CO76" s="151"/>
      <c r="CP76" s="122"/>
      <c r="CQ76" s="144">
        <v>2.0833333333333332E-2</v>
      </c>
      <c r="CR76" s="145"/>
      <c r="CS76" s="146"/>
      <c r="CT76" s="147"/>
      <c r="CU76" s="148"/>
      <c r="CV76" s="149"/>
      <c r="CW76" s="149"/>
      <c r="CX76" s="146"/>
      <c r="CY76" s="150"/>
      <c r="CZ76" s="151"/>
    </row>
    <row r="77" spans="7:104" ht="15" customHeight="1" thickTop="1" thickBot="1">
      <c r="G77" s="216">
        <v>6.9444444444444434E-2</v>
      </c>
      <c r="H77" s="125">
        <v>3082</v>
      </c>
      <c r="I77" s="124" t="str">
        <f>IF(H77&gt;0,VLOOKUP(H77,Лист1!B:E,2,FALSE)," ")</f>
        <v>РК ЕВРОПРЕСТИЖ ООО</v>
      </c>
      <c r="J77" s="264">
        <v>119031</v>
      </c>
      <c r="K77" s="127" t="s">
        <v>1203</v>
      </c>
      <c r="L77" s="128" t="s">
        <v>1303</v>
      </c>
      <c r="M77" s="128"/>
      <c r="N77" s="124">
        <v>181</v>
      </c>
      <c r="O77" s="129">
        <v>25</v>
      </c>
      <c r="P77" s="160">
        <f t="shared" ref="P77:P101" si="61">IF(K77="т",O77,IF(K77="с",M77, IF(K77=" ","0",IF(K77=" ","0","0"))))</f>
        <v>25</v>
      </c>
      <c r="Q77" s="6" t="str">
        <f>IF(IF(H77&gt;0,VLOOKUP(H77,Лист1!B:F,5,FALSE)," ")=1," АВИЗОВЫВАТЬ ДО ОБЕДА"," ")</f>
        <v xml:space="preserve"> </v>
      </c>
      <c r="R77" s="175">
        <v>2.0833333333333332E-2</v>
      </c>
      <c r="S77" s="116">
        <v>4761</v>
      </c>
      <c r="T77" s="117" t="str">
        <f>IF(S77&gt;0,VLOOKUP(S77,Лист1!B:E,2,FALSE)," ")</f>
        <v>БАЛТИС ООО</v>
      </c>
      <c r="U77" s="118">
        <v>118722</v>
      </c>
      <c r="V77" s="119" t="s">
        <v>1203</v>
      </c>
      <c r="W77" s="120" t="s">
        <v>1303</v>
      </c>
      <c r="X77" s="120"/>
      <c r="Y77" s="117">
        <v>37</v>
      </c>
      <c r="Z77" s="121">
        <v>1</v>
      </c>
      <c r="AA77" s="160">
        <f t="shared" ref="AA77:AA101" si="62">IF(V77="т",Z77,IF(V77="с",X77, IF(V77=" ","0",IF(V77=" ","0","0"))))</f>
        <v>1</v>
      </c>
      <c r="AB77" s="122"/>
      <c r="AC77" s="175"/>
      <c r="AD77" s="116"/>
      <c r="AE77" s="117" t="str">
        <f>IF(AD77&gt;0,VLOOKUP(AD77,Лист1!B:E,2,FALSE)," ")</f>
        <v xml:space="preserve"> </v>
      </c>
      <c r="AF77" s="118"/>
      <c r="AG77" s="119"/>
      <c r="AH77" s="120"/>
      <c r="AI77" s="120"/>
      <c r="AJ77" s="117"/>
      <c r="AK77" s="121"/>
      <c r="AL77" s="160" t="str">
        <f t="shared" ref="AL77:AL101" si="63">IF(AG77="т",AK77,IF(AG77="с",AI77, IF(AG77=" ","0",IF(AG77=" ","0","0"))))</f>
        <v>0</v>
      </c>
      <c r="AM77" s="122"/>
      <c r="AN77" s="175"/>
      <c r="AO77" s="116"/>
      <c r="AP77" s="187" t="str">
        <f>IF(AO77&gt;0,VLOOKUP(AO77,Лист1!B:E,2,FALSE)," ")</f>
        <v xml:space="preserve"> </v>
      </c>
      <c r="AQ77" s="118"/>
      <c r="AR77" s="119"/>
      <c r="AS77" s="120"/>
      <c r="AT77" s="120"/>
      <c r="AU77" s="117"/>
      <c r="AV77" s="121"/>
      <c r="AW77" s="160" t="str">
        <f t="shared" ref="AW77:AW101" si="64">IF(AR77="т",AV77,IF(AR77="с",AT77, IF(AR77=" ","0",IF(AR77=" ","0","0"))))</f>
        <v>0</v>
      </c>
      <c r="AX77" s="123"/>
      <c r="AY77" s="175">
        <v>0.12152777777777778</v>
      </c>
      <c r="AZ77" s="116"/>
      <c r="BA77" s="163" t="str">
        <f>IF(AZ77&gt;0,VLOOKUP(AZ77,Лист1!B:E,2,FALSE)," ")</f>
        <v xml:space="preserve"> </v>
      </c>
      <c r="BB77" s="118"/>
      <c r="BC77" s="119"/>
      <c r="BD77" s="120"/>
      <c r="BE77" s="120"/>
      <c r="BF77" s="117"/>
      <c r="BG77" s="121"/>
      <c r="BH77" s="160" t="str">
        <f t="shared" ref="BH77:BH101" si="65">IF(BC77="т",BG77,IF(BC77="с",BE77, IF(BC77=" ","0",IF(BC77=" ","0","0"))))</f>
        <v>0</v>
      </c>
      <c r="BI77" s="122"/>
      <c r="BJ77" s="175">
        <v>0</v>
      </c>
      <c r="BK77" s="116">
        <v>2651</v>
      </c>
      <c r="BL77" s="19" t="str">
        <f>IF(BK77&gt;0,VLOOKUP(BK77,Лист1!B:C,2,FALSE)," ")</f>
        <v>ЭКОГРУПП ООО</v>
      </c>
      <c r="BM77" s="118">
        <v>336053</v>
      </c>
      <c r="BN77" s="119" t="s">
        <v>1203</v>
      </c>
      <c r="BO77" s="120" t="s">
        <v>1303</v>
      </c>
      <c r="BP77" s="120"/>
      <c r="BQ77" s="117">
        <v>17</v>
      </c>
      <c r="BR77" s="121">
        <v>9</v>
      </c>
      <c r="BS77" s="160">
        <f t="shared" ref="BS77:BS101" si="66">IF(BN77="т",BR77,IF(BN77="с",BP77, IF(BN77=" ","0",IF(BN77=" ","0","0"))))</f>
        <v>9</v>
      </c>
      <c r="BT77" s="122"/>
      <c r="BU77" s="175"/>
      <c r="BV77" s="116"/>
      <c r="BW77" s="19" t="str">
        <f>IF(BV77&gt;0,VLOOKUP(BV77,Лист1!B:C,2,FALSE)," ")</f>
        <v xml:space="preserve"> </v>
      </c>
      <c r="BX77" s="118"/>
      <c r="BY77" s="119"/>
      <c r="BZ77" s="120"/>
      <c r="CA77" s="120"/>
      <c r="CB77" s="117"/>
      <c r="CC77" s="121"/>
      <c r="CD77" s="160" t="str">
        <f t="shared" ref="CD77:CD101" si="67">IF(BY77="т",CC77,IF(BY77="с",CA77, IF(BY77=" ","0",IF(BY77=" ","0","0"))))</f>
        <v>0</v>
      </c>
      <c r="CE77" s="122"/>
      <c r="CF77" s="175">
        <v>0.24305555555555555</v>
      </c>
      <c r="CG77" s="116"/>
      <c r="CH77" s="19" t="str">
        <f>IF(CG77&gt;0,VLOOKUP(CG77,Лист1!B:C,2,FALSE)," ")</f>
        <v xml:space="preserve"> </v>
      </c>
      <c r="CI77" s="126"/>
      <c r="CJ77" s="127"/>
      <c r="CK77" s="128"/>
      <c r="CL77" s="128"/>
      <c r="CM77" s="124"/>
      <c r="CN77" s="129"/>
      <c r="CO77" s="160" t="str">
        <f t="shared" ref="CO77:CO101" si="68">IF(CJ77="т",CN77,IF(CJ77="с",CL77, IF(CJ77=" ","0",IF(CJ77=" ","0","0"))))</f>
        <v>0</v>
      </c>
      <c r="CP77" s="122"/>
      <c r="CQ77" s="175"/>
      <c r="CR77" s="116"/>
      <c r="CS77" s="19" t="str">
        <f>IF(CR77&gt;0,VLOOKUP(CR77,Лист1!B:C,2,FALSE)," ")</f>
        <v xml:space="preserve"> </v>
      </c>
      <c r="CT77" s="118"/>
      <c r="CU77" s="119"/>
      <c r="CV77" s="120"/>
      <c r="CW77" s="120"/>
      <c r="CX77" s="117"/>
      <c r="CY77" s="121"/>
      <c r="CZ77" s="160" t="str">
        <f t="shared" ref="CZ77:CZ101" si="69">IF(CU77="т",CY77,IF(CU77="с",CW77, IF(CU77=" ","0",IF(CU77=" ","0","0"))))</f>
        <v>0</v>
      </c>
    </row>
    <row r="78" spans="7:104" ht="15" customHeight="1" thickTop="1">
      <c r="G78" s="217">
        <f t="shared" ref="G78:G95" si="70">IF(K77&lt;&gt;0,ROUNDUP((P77*$G$5+G77)/0.00347222222222222,0)*0.00347222222222222, " ")</f>
        <v>0.11458333333333326</v>
      </c>
      <c r="H78" s="125">
        <v>3082</v>
      </c>
      <c r="I78" s="124" t="str">
        <f>IF(H78&gt;0,VLOOKUP(H78,Лист1!B:E,2,FALSE)," ")</f>
        <v>РК ЕВРОПРЕСТИЖ ООО</v>
      </c>
      <c r="J78" s="264">
        <v>119032</v>
      </c>
      <c r="K78" s="127" t="s">
        <v>1203</v>
      </c>
      <c r="L78" s="128" t="s">
        <v>1303</v>
      </c>
      <c r="M78" s="128"/>
      <c r="N78" s="124">
        <v>44</v>
      </c>
      <c r="O78" s="129">
        <v>14</v>
      </c>
      <c r="P78" s="160">
        <f t="shared" si="61"/>
        <v>14</v>
      </c>
      <c r="Q78" s="6" t="str">
        <f>IF(IF(H78&gt;0,VLOOKUP(H78,Лист1!B:F,5,FALSE)," ")=1," АВИЗОВЫВАТЬ ДО ОБЕДА"," ")</f>
        <v xml:space="preserve"> </v>
      </c>
      <c r="R78" s="207">
        <f t="shared" ref="R78:R95" si="71">IF(V77&lt;&gt;0,ROUNDUP((AA77*$G$5+R77)/0.00347222222222222,0)*0.00347222222222222, " ")</f>
        <v>2.4305555555555539E-2</v>
      </c>
      <c r="S78" s="116">
        <v>4761</v>
      </c>
      <c r="T78" s="117" t="str">
        <f>IF(S78&gt;0,VLOOKUP(S78,Лист1!B:E,2,FALSE)," ")</f>
        <v>БАЛТИС ООО</v>
      </c>
      <c r="U78" s="126">
        <v>119044</v>
      </c>
      <c r="V78" s="127" t="s">
        <v>1203</v>
      </c>
      <c r="W78" s="128" t="s">
        <v>1303</v>
      </c>
      <c r="X78" s="128"/>
      <c r="Y78" s="124">
        <v>108</v>
      </c>
      <c r="Z78" s="129">
        <v>16</v>
      </c>
      <c r="AA78" s="160">
        <f t="shared" si="62"/>
        <v>16</v>
      </c>
      <c r="AB78" s="122"/>
      <c r="AC78" s="207" t="str">
        <f t="shared" ref="AC78:AC95" si="72">IF(AG77&lt;&gt;0,ROUNDUP((AL77*$G$5+AC77)/0.00347222222222222,0)*0.00347222222222222, " ")</f>
        <v xml:space="preserve"> </v>
      </c>
      <c r="AD78" s="125"/>
      <c r="AE78" s="124" t="str">
        <f>IF(AD78&gt;0,VLOOKUP(AD78,Лист1!B:E,2,FALSE)," ")</f>
        <v xml:space="preserve"> </v>
      </c>
      <c r="AF78" s="126"/>
      <c r="AG78" s="127"/>
      <c r="AH78" s="128"/>
      <c r="AI78" s="128"/>
      <c r="AJ78" s="124"/>
      <c r="AK78" s="129"/>
      <c r="AL78" s="160" t="str">
        <f t="shared" si="63"/>
        <v>0</v>
      </c>
      <c r="AM78" s="122"/>
      <c r="AN78" s="207" t="str">
        <f t="shared" ref="AN78:AN95" si="73">IF(AR77&lt;&gt;0,ROUNDUP((AW77*$G$5+AN77)/0.00347222222222222,0)*0.00347222222222222, " ")</f>
        <v xml:space="preserve"> </v>
      </c>
      <c r="AO78" s="125"/>
      <c r="AP78" s="124" t="str">
        <f>IF(AO78&gt;0,VLOOKUP(AO78,Лист1!B:E,2,FALSE)," ")</f>
        <v xml:space="preserve"> </v>
      </c>
      <c r="AQ78" s="126"/>
      <c r="AR78" s="127"/>
      <c r="AS78" s="128"/>
      <c r="AT78" s="128"/>
      <c r="AU78" s="124"/>
      <c r="AV78" s="129"/>
      <c r="AW78" s="160" t="str">
        <f t="shared" si="64"/>
        <v>0</v>
      </c>
      <c r="AX78" s="123"/>
      <c r="AY78" s="207" t="str">
        <f t="shared" ref="AY78:AY95" si="74">IF(BC77&lt;&gt;0,ROUNDUP((BH77*$G$5+AY77)/0.00347222222222222,0)*0.00347222222222222, " ")</f>
        <v xml:space="preserve"> </v>
      </c>
      <c r="AZ78" s="116"/>
      <c r="BA78" s="124" t="str">
        <f>IF(AZ78&gt;0,VLOOKUP(AZ78,Лист1!B:E,2,FALSE)," ")</f>
        <v xml:space="preserve"> </v>
      </c>
      <c r="BB78" s="126"/>
      <c r="BC78" s="127"/>
      <c r="BD78" s="128"/>
      <c r="BE78" s="128"/>
      <c r="BF78" s="124"/>
      <c r="BG78" s="129"/>
      <c r="BH78" s="160" t="str">
        <f t="shared" si="65"/>
        <v>0</v>
      </c>
      <c r="BI78" s="122"/>
      <c r="BJ78" s="207">
        <f t="shared" ref="BJ78:BJ95" si="75">IF(BN77&lt;&gt;0,ROUNDUP((BS77*$G$5+BJ77)/0.00347222222222222,0)*0.00347222222222222, " ")</f>
        <v>1.7361111111111098E-2</v>
      </c>
      <c r="BK78" s="125">
        <v>8567</v>
      </c>
      <c r="BL78" s="19" t="str">
        <f>IF(BK78&gt;0,VLOOKUP(BK78,Лист1!B:C,2,FALSE)," ")</f>
        <v>ООО "Прогресс"</v>
      </c>
      <c r="BM78" s="126">
        <v>335450</v>
      </c>
      <c r="BN78" s="127" t="s">
        <v>1203</v>
      </c>
      <c r="BO78" s="128" t="s">
        <v>1303</v>
      </c>
      <c r="BP78" s="128"/>
      <c r="BQ78" s="124">
        <v>39</v>
      </c>
      <c r="BR78" s="129">
        <v>10</v>
      </c>
      <c r="BS78" s="160">
        <f t="shared" si="66"/>
        <v>10</v>
      </c>
      <c r="BT78" s="122"/>
      <c r="BU78" s="207" t="str">
        <f t="shared" ref="BU78:BU95" si="76">IF(BY77&lt;&gt;0,ROUNDUP((CD77*$G$5+BU77)/0.00347222222222222,0)*0.00347222222222222, " ")</f>
        <v xml:space="preserve"> </v>
      </c>
      <c r="BV78" s="125"/>
      <c r="BW78" s="19" t="str">
        <f>IF(BV78&gt;0,VLOOKUP(BV78,Лист1!B:C,2,FALSE)," ")</f>
        <v xml:space="preserve"> </v>
      </c>
      <c r="BX78" s="126"/>
      <c r="BY78" s="127"/>
      <c r="BZ78" s="128"/>
      <c r="CA78" s="128"/>
      <c r="CB78" s="124"/>
      <c r="CC78" s="129"/>
      <c r="CD78" s="160" t="str">
        <f t="shared" si="67"/>
        <v>0</v>
      </c>
      <c r="CE78" s="122"/>
      <c r="CF78" s="207" t="str">
        <f t="shared" ref="CF78:CF95" si="77">IF(CJ77&lt;&gt;0,ROUNDUP((CO77*$G$5+CF77)/0.00347222222222222,0)*0.00347222222222222, " ")</f>
        <v xml:space="preserve"> </v>
      </c>
      <c r="CG78" s="125"/>
      <c r="CH78" s="19" t="str">
        <f>IF(CG78&gt;0,VLOOKUP(CG78,Лист1!B:C,2,FALSE)," ")</f>
        <v xml:space="preserve"> </v>
      </c>
      <c r="CI78" s="126"/>
      <c r="CJ78" s="127"/>
      <c r="CK78" s="128"/>
      <c r="CL78" s="128"/>
      <c r="CM78" s="124"/>
      <c r="CN78" s="129"/>
      <c r="CO78" s="160" t="str">
        <f t="shared" si="68"/>
        <v>0</v>
      </c>
      <c r="CP78" s="122"/>
      <c r="CQ78" s="207" t="str">
        <f t="shared" ref="CQ78:CQ95" si="78">IF(CU77&lt;&gt;0,ROUNDUP((CZ77*$G$5+CQ77)/0.00347222222222222,0)*0.00347222222222222, " ")</f>
        <v xml:space="preserve"> </v>
      </c>
      <c r="CR78" s="125"/>
      <c r="CS78" s="19" t="str">
        <f>IF(CR78&gt;0,VLOOKUP(CR78,Лист1!B:C,2,FALSE)," ")</f>
        <v xml:space="preserve"> </v>
      </c>
      <c r="CT78" s="126"/>
      <c r="CU78" s="127"/>
      <c r="CV78" s="128"/>
      <c r="CW78" s="128"/>
      <c r="CX78" s="124"/>
      <c r="CY78" s="129"/>
      <c r="CZ78" s="160" t="str">
        <f t="shared" si="69"/>
        <v>0</v>
      </c>
    </row>
    <row r="79" spans="7:104" ht="15" customHeight="1">
      <c r="G79" s="217">
        <f t="shared" si="70"/>
        <v>0.13888888888888878</v>
      </c>
      <c r="H79" s="125">
        <v>8887</v>
      </c>
      <c r="I79" s="124" t="str">
        <f>IF(H79&gt;0,VLOOKUP(H79,Лист1!B:E,2,FALSE)," ")</f>
        <v>РК ЕВРОПРЕСТИЖ ООО 2</v>
      </c>
      <c r="J79" s="264">
        <v>119100</v>
      </c>
      <c r="K79" s="127" t="s">
        <v>1203</v>
      </c>
      <c r="L79" s="128" t="s">
        <v>1303</v>
      </c>
      <c r="M79" s="128"/>
      <c r="N79" s="124">
        <v>30</v>
      </c>
      <c r="O79" s="129">
        <v>4</v>
      </c>
      <c r="P79" s="160">
        <f t="shared" si="61"/>
        <v>4</v>
      </c>
      <c r="Q79" s="6" t="str">
        <f>IF(IF(H79&gt;0,VLOOKUP(H79,Лист1!B:F,5,FALSE)," ")=1," АВИЗОВЫВАТЬ ДО ОБЕДА"," ")</f>
        <v xml:space="preserve"> </v>
      </c>
      <c r="R79" s="207">
        <f t="shared" si="71"/>
        <v>5.2083333333333301E-2</v>
      </c>
      <c r="S79" s="116">
        <v>4761</v>
      </c>
      <c r="T79" s="117" t="str">
        <f>IF(S79&gt;0,VLOOKUP(S79,Лист1!B:E,2,FALSE)," ")</f>
        <v>БАЛТИС ООО</v>
      </c>
      <c r="U79" s="126">
        <v>119045</v>
      </c>
      <c r="V79" s="127" t="s">
        <v>1203</v>
      </c>
      <c r="W79" s="128" t="s">
        <v>1303</v>
      </c>
      <c r="X79" s="128"/>
      <c r="Y79" s="124">
        <v>30</v>
      </c>
      <c r="Z79" s="129">
        <v>2</v>
      </c>
      <c r="AA79" s="160">
        <f t="shared" si="62"/>
        <v>2</v>
      </c>
      <c r="AB79" s="122"/>
      <c r="AC79" s="207" t="str">
        <f t="shared" si="72"/>
        <v xml:space="preserve"> </v>
      </c>
      <c r="AD79" s="125"/>
      <c r="AE79" s="124" t="str">
        <f>IF(AD79&gt;0,VLOOKUP(AD79,Лист1!B:E,2,FALSE)," ")</f>
        <v xml:space="preserve"> </v>
      </c>
      <c r="AF79" s="126"/>
      <c r="AG79" s="127"/>
      <c r="AH79" s="128"/>
      <c r="AI79" s="128"/>
      <c r="AJ79" s="124"/>
      <c r="AK79" s="129"/>
      <c r="AL79" s="160" t="str">
        <f t="shared" si="63"/>
        <v>0</v>
      </c>
      <c r="AM79" s="122"/>
      <c r="AN79" s="207" t="str">
        <f t="shared" si="73"/>
        <v xml:space="preserve"> </v>
      </c>
      <c r="AO79" s="125"/>
      <c r="AP79" s="124" t="str">
        <f>IF(AO79&gt;0,VLOOKUP(AO79,Лист1!B:E,2,FALSE)," ")</f>
        <v xml:space="preserve"> </v>
      </c>
      <c r="AQ79" s="126"/>
      <c r="AR79" s="127"/>
      <c r="AS79" s="128"/>
      <c r="AT79" s="128"/>
      <c r="AU79" s="124"/>
      <c r="AV79" s="129"/>
      <c r="AW79" s="160" t="str">
        <f t="shared" si="64"/>
        <v>0</v>
      </c>
      <c r="AX79" s="123"/>
      <c r="AY79" s="207" t="str">
        <f t="shared" si="74"/>
        <v xml:space="preserve"> </v>
      </c>
      <c r="AZ79" s="125"/>
      <c r="BA79" s="124" t="str">
        <f>IF(AZ79&gt;0,VLOOKUP(AZ79,Лист1!B:E,2,FALSE)," ")</f>
        <v xml:space="preserve"> </v>
      </c>
      <c r="BB79" s="126"/>
      <c r="BC79" s="127"/>
      <c r="BD79" s="128"/>
      <c r="BE79" s="128"/>
      <c r="BF79" s="124"/>
      <c r="BG79" s="129"/>
      <c r="BH79" s="160" t="str">
        <f t="shared" si="65"/>
        <v>0</v>
      </c>
      <c r="BI79" s="122"/>
      <c r="BJ79" s="207">
        <f t="shared" si="75"/>
        <v>3.4722222222222196E-2</v>
      </c>
      <c r="BK79" s="125">
        <v>8567</v>
      </c>
      <c r="BL79" s="19" t="str">
        <f>IF(BK79&gt;0,VLOOKUP(BK79,Лист1!B:C,2,FALSE)," ")</f>
        <v>ООО "Прогресс"</v>
      </c>
      <c r="BM79" s="126">
        <v>335485</v>
      </c>
      <c r="BN79" s="127" t="s">
        <v>1203</v>
      </c>
      <c r="BO79" s="128" t="s">
        <v>1303</v>
      </c>
      <c r="BP79" s="128"/>
      <c r="BQ79" s="124">
        <v>11</v>
      </c>
      <c r="BR79" s="129">
        <v>5</v>
      </c>
      <c r="BS79" s="160">
        <f t="shared" si="66"/>
        <v>5</v>
      </c>
      <c r="BT79" s="122"/>
      <c r="BU79" s="207" t="str">
        <f t="shared" si="76"/>
        <v xml:space="preserve"> </v>
      </c>
      <c r="BV79" s="125"/>
      <c r="BW79" s="19" t="str">
        <f>IF(BV79&gt;0,VLOOKUP(BV79,Лист1!B:C,2,FALSE)," ")</f>
        <v xml:space="preserve"> </v>
      </c>
      <c r="BX79" s="126"/>
      <c r="BY79" s="127"/>
      <c r="BZ79" s="128"/>
      <c r="CA79" s="128"/>
      <c r="CB79" s="124"/>
      <c r="CC79" s="129"/>
      <c r="CD79" s="160" t="str">
        <f t="shared" si="67"/>
        <v>0</v>
      </c>
      <c r="CE79" s="122"/>
      <c r="CF79" s="207" t="str">
        <f t="shared" si="77"/>
        <v xml:space="preserve"> </v>
      </c>
      <c r="CG79" s="125"/>
      <c r="CH79" s="19" t="str">
        <f>IF(CG79&gt;0,VLOOKUP(CG79,Лист1!B:C,2,FALSE)," ")</f>
        <v xml:space="preserve"> </v>
      </c>
      <c r="CI79" s="126"/>
      <c r="CJ79" s="127"/>
      <c r="CK79" s="128"/>
      <c r="CL79" s="128"/>
      <c r="CM79" s="124"/>
      <c r="CN79" s="129"/>
      <c r="CO79" s="160" t="str">
        <f t="shared" si="68"/>
        <v>0</v>
      </c>
      <c r="CP79" s="122"/>
      <c r="CQ79" s="207" t="str">
        <f t="shared" si="78"/>
        <v xml:space="preserve"> </v>
      </c>
      <c r="CR79" s="125"/>
      <c r="CS79" s="19" t="str">
        <f>IF(CR79&gt;0,VLOOKUP(CR79,Лист1!B:C,2,FALSE)," ")</f>
        <v xml:space="preserve"> </v>
      </c>
      <c r="CT79" s="126"/>
      <c r="CU79" s="127"/>
      <c r="CV79" s="128"/>
      <c r="CW79" s="128"/>
      <c r="CX79" s="124"/>
      <c r="CY79" s="129"/>
      <c r="CZ79" s="160" t="str">
        <f t="shared" si="69"/>
        <v>0</v>
      </c>
    </row>
    <row r="80" spans="7:104" ht="15" customHeight="1">
      <c r="G80" s="217">
        <f t="shared" si="70"/>
        <v>0.14583333333333323</v>
      </c>
      <c r="H80" s="125">
        <v>7821</v>
      </c>
      <c r="I80" s="124" t="str">
        <f>IF(H80&gt;0,VLOOKUP(H80,Лист1!B:E,2,FALSE)," ")</f>
        <v>"ТРИ-С ФУД"ООО</v>
      </c>
      <c r="J80" s="126">
        <v>119170</v>
      </c>
      <c r="K80" s="127" t="s">
        <v>1203</v>
      </c>
      <c r="L80" s="128" t="s">
        <v>1303</v>
      </c>
      <c r="M80" s="128"/>
      <c r="N80" s="124">
        <v>98</v>
      </c>
      <c r="O80" s="129">
        <v>14</v>
      </c>
      <c r="P80" s="160">
        <f t="shared" si="61"/>
        <v>14</v>
      </c>
      <c r="Q80" s="6" t="str">
        <f>IF(IF(H80&gt;0,VLOOKUP(H80,Лист1!B:F,5,FALSE)," ")=1," АВИЗОВЫВАТЬ ДО ОБЕДА"," ")</f>
        <v xml:space="preserve"> </v>
      </c>
      <c r="R80" s="207">
        <f t="shared" si="71"/>
        <v>5.5555555555555518E-2</v>
      </c>
      <c r="S80" s="125"/>
      <c r="T80" s="117" t="str">
        <f>IF(S80&gt;0,VLOOKUP(S80,Лист1!B:E,2,FALSE)," ")</f>
        <v xml:space="preserve"> </v>
      </c>
      <c r="U80" s="126"/>
      <c r="V80" s="127"/>
      <c r="W80" s="128"/>
      <c r="X80" s="128"/>
      <c r="Y80" s="124"/>
      <c r="Z80" s="129"/>
      <c r="AA80" s="160" t="str">
        <f t="shared" si="62"/>
        <v>0</v>
      </c>
      <c r="AB80" s="122"/>
      <c r="AC80" s="207" t="str">
        <f t="shared" si="72"/>
        <v xml:space="preserve"> </v>
      </c>
      <c r="AD80" s="125"/>
      <c r="AE80" s="124" t="str">
        <f>IF(AD80&gt;0,VLOOKUP(AD80,Лист1!B:E,2,FALSE)," ")</f>
        <v xml:space="preserve"> </v>
      </c>
      <c r="AF80" s="126"/>
      <c r="AG80" s="127"/>
      <c r="AH80" s="128"/>
      <c r="AI80" s="128"/>
      <c r="AJ80" s="124"/>
      <c r="AK80" s="129"/>
      <c r="AL80" s="160" t="str">
        <f t="shared" si="63"/>
        <v>0</v>
      </c>
      <c r="AM80" s="122"/>
      <c r="AN80" s="207" t="str">
        <f t="shared" si="73"/>
        <v xml:space="preserve"> </v>
      </c>
      <c r="AO80" s="125"/>
      <c r="AP80" s="124" t="str">
        <f>IF(AO80&gt;0,VLOOKUP(AO80,Лист1!B:E,2,FALSE)," ")</f>
        <v xml:space="preserve"> </v>
      </c>
      <c r="AQ80" s="126"/>
      <c r="AR80" s="127"/>
      <c r="AS80" s="128"/>
      <c r="AT80" s="128"/>
      <c r="AU80" s="124"/>
      <c r="AV80" s="129"/>
      <c r="AW80" s="160" t="str">
        <f t="shared" si="64"/>
        <v>0</v>
      </c>
      <c r="AX80" s="123"/>
      <c r="AY80" s="207" t="str">
        <f t="shared" si="74"/>
        <v xml:space="preserve"> </v>
      </c>
      <c r="AZ80" s="125"/>
      <c r="BA80" s="124" t="str">
        <f>IF(AZ80&gt;0,VLOOKUP(AZ80,Лист1!B:E,2,FALSE)," ")</f>
        <v xml:space="preserve"> </v>
      </c>
      <c r="BB80" s="126"/>
      <c r="BC80" s="127"/>
      <c r="BD80" s="128"/>
      <c r="BE80" s="128"/>
      <c r="BF80" s="124"/>
      <c r="BG80" s="129"/>
      <c r="BH80" s="160" t="str">
        <f t="shared" si="65"/>
        <v>0</v>
      </c>
      <c r="BI80" s="122"/>
      <c r="BJ80" s="207">
        <f t="shared" si="75"/>
        <v>4.513888888888886E-2</v>
      </c>
      <c r="BK80" s="125">
        <v>8567</v>
      </c>
      <c r="BL80" s="19" t="str">
        <f>IF(BK80&gt;0,VLOOKUP(BK80,Лист1!B:C,2,FALSE)," ")</f>
        <v>ООО "Прогресс"</v>
      </c>
      <c r="BM80" s="126">
        <v>335772</v>
      </c>
      <c r="BN80" s="127" t="s">
        <v>1203</v>
      </c>
      <c r="BO80" s="128" t="s">
        <v>1303</v>
      </c>
      <c r="BP80" s="128"/>
      <c r="BQ80" s="124">
        <v>6</v>
      </c>
      <c r="BR80" s="129">
        <v>5</v>
      </c>
      <c r="BS80" s="160">
        <f t="shared" si="66"/>
        <v>5</v>
      </c>
      <c r="BT80" s="122"/>
      <c r="BU80" s="207" t="str">
        <f t="shared" si="76"/>
        <v xml:space="preserve"> </v>
      </c>
      <c r="BV80" s="125"/>
      <c r="BW80" s="19" t="str">
        <f>IF(BV80&gt;0,VLOOKUP(BV80,Лист1!B:C,2,FALSE)," ")</f>
        <v xml:space="preserve"> </v>
      </c>
      <c r="BX80" s="126"/>
      <c r="BY80" s="127"/>
      <c r="BZ80" s="128"/>
      <c r="CA80" s="128"/>
      <c r="CB80" s="124"/>
      <c r="CC80" s="129"/>
      <c r="CD80" s="160" t="str">
        <f t="shared" si="67"/>
        <v>0</v>
      </c>
      <c r="CE80" s="122"/>
      <c r="CF80" s="207" t="str">
        <f t="shared" si="77"/>
        <v xml:space="preserve"> </v>
      </c>
      <c r="CG80" s="125"/>
      <c r="CH80" s="19" t="str">
        <f>IF(CG80&gt;0,VLOOKUP(CG80,Лист1!B:C,2,FALSE)," ")</f>
        <v xml:space="preserve"> </v>
      </c>
      <c r="CI80" s="126"/>
      <c r="CJ80" s="127"/>
      <c r="CK80" s="128"/>
      <c r="CL80" s="128"/>
      <c r="CM80" s="124"/>
      <c r="CN80" s="129"/>
      <c r="CO80" s="160" t="str">
        <f t="shared" si="68"/>
        <v>0</v>
      </c>
      <c r="CP80" s="122"/>
      <c r="CQ80" s="207" t="str">
        <f t="shared" si="78"/>
        <v xml:space="preserve"> </v>
      </c>
      <c r="CR80" s="125"/>
      <c r="CS80" s="19" t="str">
        <f>IF(CR80&gt;0,VLOOKUP(CR80,Лист1!B:C,2,FALSE)," ")</f>
        <v xml:space="preserve"> </v>
      </c>
      <c r="CT80" s="126"/>
      <c r="CU80" s="127"/>
      <c r="CV80" s="128"/>
      <c r="CW80" s="128"/>
      <c r="CX80" s="124"/>
      <c r="CY80" s="129"/>
      <c r="CZ80" s="160" t="str">
        <f t="shared" si="69"/>
        <v>0</v>
      </c>
    </row>
    <row r="81" spans="7:104" ht="15" customHeight="1">
      <c r="G81" s="217">
        <f t="shared" si="70"/>
        <v>0.17013888888888878</v>
      </c>
      <c r="H81" s="125"/>
      <c r="I81" s="124" t="str">
        <f>IF(H81&gt;0,VLOOKUP(H81,Лист1!B:E,2,FALSE)," ")</f>
        <v xml:space="preserve"> </v>
      </c>
      <c r="J81" s="126"/>
      <c r="K81" s="127"/>
      <c r="L81" s="128"/>
      <c r="M81" s="128"/>
      <c r="N81" s="124"/>
      <c r="O81" s="129"/>
      <c r="P81" s="160" t="str">
        <f t="shared" si="61"/>
        <v>0</v>
      </c>
      <c r="Q81" s="6" t="str">
        <f>IF(IF(H81&gt;0,VLOOKUP(H81,Лист1!B:F,5,FALSE)," ")=1," АВИЗОВЫВАТЬ ДО ОБЕДА"," ")</f>
        <v xml:space="preserve"> </v>
      </c>
      <c r="R81" s="207" t="str">
        <f t="shared" si="71"/>
        <v xml:space="preserve"> </v>
      </c>
      <c r="S81" s="125"/>
      <c r="T81" s="117" t="str">
        <f>IF(S81&gt;0,VLOOKUP(S81,Лист1!B:E,2,FALSE)," ")</f>
        <v xml:space="preserve"> </v>
      </c>
      <c r="U81" s="126"/>
      <c r="V81" s="127"/>
      <c r="W81" s="128"/>
      <c r="X81" s="128"/>
      <c r="Y81" s="124"/>
      <c r="Z81" s="129"/>
      <c r="AA81" s="160" t="str">
        <f t="shared" si="62"/>
        <v>0</v>
      </c>
      <c r="AB81" s="122"/>
      <c r="AC81" s="207" t="str">
        <f t="shared" si="72"/>
        <v xml:space="preserve"> </v>
      </c>
      <c r="AD81" s="125"/>
      <c r="AE81" s="124" t="str">
        <f>IF(AD81&gt;0,VLOOKUP(AD81,Лист1!B:E,2,FALSE)," ")</f>
        <v xml:space="preserve"> </v>
      </c>
      <c r="AF81" s="126"/>
      <c r="AG81" s="127"/>
      <c r="AH81" s="128"/>
      <c r="AI81" s="128"/>
      <c r="AJ81" s="124"/>
      <c r="AK81" s="129"/>
      <c r="AL81" s="160" t="str">
        <f t="shared" si="63"/>
        <v>0</v>
      </c>
      <c r="AM81" s="122"/>
      <c r="AN81" s="207" t="str">
        <f t="shared" si="73"/>
        <v xml:space="preserve"> </v>
      </c>
      <c r="AO81" s="125"/>
      <c r="AP81" s="124" t="str">
        <f>IF(AO81&gt;0,VLOOKUP(AO81,Лист1!B:E,2,FALSE)," ")</f>
        <v xml:space="preserve"> </v>
      </c>
      <c r="AQ81" s="126"/>
      <c r="AR81" s="127"/>
      <c r="AS81" s="128"/>
      <c r="AT81" s="128"/>
      <c r="AU81" s="124"/>
      <c r="AV81" s="129"/>
      <c r="AW81" s="160" t="str">
        <f t="shared" si="64"/>
        <v>0</v>
      </c>
      <c r="AX81" s="123"/>
      <c r="AY81" s="207" t="str">
        <f t="shared" si="74"/>
        <v xml:space="preserve"> </v>
      </c>
      <c r="AZ81" s="125"/>
      <c r="BA81" s="124" t="str">
        <f>IF(AZ81&gt;0,VLOOKUP(AZ81,Лист1!B:E,2,FALSE)," ")</f>
        <v xml:space="preserve"> </v>
      </c>
      <c r="BB81" s="126"/>
      <c r="BC81" s="127"/>
      <c r="BD81" s="128"/>
      <c r="BE81" s="128"/>
      <c r="BF81" s="124"/>
      <c r="BG81" s="129"/>
      <c r="BH81" s="160" t="str">
        <f t="shared" si="65"/>
        <v>0</v>
      </c>
      <c r="BI81" s="122"/>
      <c r="BJ81" s="207">
        <f t="shared" si="75"/>
        <v>5.5555555555555518E-2</v>
      </c>
      <c r="BK81" s="125">
        <v>8567</v>
      </c>
      <c r="BL81" s="19" t="str">
        <f>IF(BK81&gt;0,VLOOKUP(BK81,Лист1!B:C,2,FALSE)," ")</f>
        <v>ООО "Прогресс"</v>
      </c>
      <c r="BM81" s="126">
        <v>335773</v>
      </c>
      <c r="BN81" s="127" t="s">
        <v>1203</v>
      </c>
      <c r="BO81" s="128" t="s">
        <v>1303</v>
      </c>
      <c r="BP81" s="128"/>
      <c r="BQ81" s="124">
        <v>5</v>
      </c>
      <c r="BR81" s="129">
        <v>3</v>
      </c>
      <c r="BS81" s="160">
        <f t="shared" si="66"/>
        <v>3</v>
      </c>
      <c r="BT81" s="122"/>
      <c r="BU81" s="207" t="str">
        <f t="shared" si="76"/>
        <v xml:space="preserve"> </v>
      </c>
      <c r="BV81" s="125"/>
      <c r="BW81" s="19" t="str">
        <f>IF(BV81&gt;0,VLOOKUP(BV81,Лист1!B:C,2,FALSE)," ")</f>
        <v xml:space="preserve"> </v>
      </c>
      <c r="BX81" s="126"/>
      <c r="BY81" s="127"/>
      <c r="BZ81" s="128"/>
      <c r="CA81" s="128"/>
      <c r="CB81" s="124"/>
      <c r="CC81" s="129"/>
      <c r="CD81" s="160" t="str">
        <f t="shared" si="67"/>
        <v>0</v>
      </c>
      <c r="CE81" s="122"/>
      <c r="CF81" s="207" t="str">
        <f t="shared" si="77"/>
        <v xml:space="preserve"> </v>
      </c>
      <c r="CG81" s="125"/>
      <c r="CH81" s="19" t="str">
        <f>IF(CG81&gt;0,VLOOKUP(CG81,Лист1!B:C,2,FALSE)," ")</f>
        <v xml:space="preserve"> </v>
      </c>
      <c r="CI81" s="126"/>
      <c r="CJ81" s="127"/>
      <c r="CK81" s="128"/>
      <c r="CL81" s="128"/>
      <c r="CM81" s="124"/>
      <c r="CN81" s="129"/>
      <c r="CO81" s="160" t="str">
        <f t="shared" si="68"/>
        <v>0</v>
      </c>
      <c r="CP81" s="122"/>
      <c r="CQ81" s="207" t="str">
        <f t="shared" si="78"/>
        <v xml:space="preserve"> </v>
      </c>
      <c r="CR81" s="125"/>
      <c r="CS81" s="19" t="str">
        <f>IF(CR81&gt;0,VLOOKUP(CR81,Лист1!B:C,2,FALSE)," ")</f>
        <v xml:space="preserve"> </v>
      </c>
      <c r="CT81" s="126"/>
      <c r="CU81" s="127"/>
      <c r="CV81" s="128"/>
      <c r="CW81" s="128"/>
      <c r="CX81" s="124"/>
      <c r="CY81" s="129"/>
      <c r="CZ81" s="160" t="str">
        <f t="shared" si="69"/>
        <v>0</v>
      </c>
    </row>
    <row r="82" spans="7:104" ht="15" customHeight="1">
      <c r="G82" s="217" t="str">
        <f t="shared" si="70"/>
        <v xml:space="preserve"> </v>
      </c>
      <c r="H82" s="125"/>
      <c r="I82" s="124" t="str">
        <f>IF(H82&gt;0,VLOOKUP(H82,Лист1!B:E,2,FALSE)," ")</f>
        <v xml:space="preserve"> </v>
      </c>
      <c r="J82" s="126"/>
      <c r="K82" s="127"/>
      <c r="L82" s="128"/>
      <c r="M82" s="128"/>
      <c r="N82" s="124"/>
      <c r="O82" s="129"/>
      <c r="P82" s="160" t="str">
        <f t="shared" si="61"/>
        <v>0</v>
      </c>
      <c r="Q82" s="6" t="str">
        <f>IF(IF(H82&gt;0,VLOOKUP(H82,Лист1!B:F,5,FALSE)," ")=1," АВИЗОВЫВАТЬ ДО ОБЕДА"," ")</f>
        <v xml:space="preserve"> </v>
      </c>
      <c r="R82" s="207" t="str">
        <f t="shared" si="71"/>
        <v xml:space="preserve"> </v>
      </c>
      <c r="S82" s="125"/>
      <c r="T82" s="117" t="str">
        <f>IF(S82&gt;0,VLOOKUP(S82,Лист1!B:E,2,FALSE)," ")</f>
        <v xml:space="preserve"> </v>
      </c>
      <c r="U82" s="126"/>
      <c r="V82" s="127"/>
      <c r="W82" s="128"/>
      <c r="X82" s="128"/>
      <c r="Y82" s="124"/>
      <c r="Z82" s="129"/>
      <c r="AA82" s="160" t="str">
        <f t="shared" si="62"/>
        <v>0</v>
      </c>
      <c r="AB82" s="122"/>
      <c r="AC82" s="207" t="str">
        <f t="shared" si="72"/>
        <v xml:space="preserve"> </v>
      </c>
      <c r="AD82" s="125"/>
      <c r="AE82" s="124" t="str">
        <f>IF(AD82&gt;0,VLOOKUP(AD82,Лист1!B:E,2,FALSE)," ")</f>
        <v xml:space="preserve"> </v>
      </c>
      <c r="AF82" s="126"/>
      <c r="AG82" s="127"/>
      <c r="AH82" s="128"/>
      <c r="AI82" s="128"/>
      <c r="AJ82" s="124"/>
      <c r="AK82" s="129"/>
      <c r="AL82" s="160" t="str">
        <f t="shared" si="63"/>
        <v>0</v>
      </c>
      <c r="AM82" s="122"/>
      <c r="AN82" s="207" t="str">
        <f t="shared" si="73"/>
        <v xml:space="preserve"> </v>
      </c>
      <c r="AO82" s="125"/>
      <c r="AP82" s="124" t="str">
        <f>IF(AO82&gt;0,VLOOKUP(AO82,Лист1!B:E,2,FALSE)," ")</f>
        <v xml:space="preserve"> </v>
      </c>
      <c r="AQ82" s="126"/>
      <c r="AR82" s="127"/>
      <c r="AS82" s="128"/>
      <c r="AT82" s="128"/>
      <c r="AU82" s="124"/>
      <c r="AV82" s="129"/>
      <c r="AW82" s="160" t="str">
        <f t="shared" si="64"/>
        <v>0</v>
      </c>
      <c r="AX82" s="123"/>
      <c r="AY82" s="207" t="str">
        <f t="shared" si="74"/>
        <v xml:space="preserve"> </v>
      </c>
      <c r="AZ82" s="125"/>
      <c r="BA82" s="124" t="str">
        <f>IF(AZ82&gt;0,VLOOKUP(AZ82,Лист1!B:E,2,FALSE)," ")</f>
        <v xml:space="preserve"> </v>
      </c>
      <c r="BB82" s="126"/>
      <c r="BC82" s="127"/>
      <c r="BD82" s="128"/>
      <c r="BE82" s="128"/>
      <c r="BF82" s="124"/>
      <c r="BG82" s="129"/>
      <c r="BH82" s="160" t="str">
        <f t="shared" si="65"/>
        <v>0</v>
      </c>
      <c r="BI82" s="122"/>
      <c r="BJ82" s="207">
        <f t="shared" si="75"/>
        <v>6.2499999999999958E-2</v>
      </c>
      <c r="BK82" s="125">
        <v>4971</v>
      </c>
      <c r="BL82" s="19" t="str">
        <f>IF(BK82&gt;0,VLOOKUP(BK82,Лист1!B:C,2,FALSE)," ")</f>
        <v>ИГ"АЗБУКА-АТТИКУС"ООО</v>
      </c>
      <c r="BM82" s="126">
        <v>336329</v>
      </c>
      <c r="BN82" s="127" t="s">
        <v>1203</v>
      </c>
      <c r="BO82" s="128" t="s">
        <v>1303</v>
      </c>
      <c r="BP82" s="128"/>
      <c r="BQ82" s="124">
        <v>24</v>
      </c>
      <c r="BR82" s="129">
        <v>20</v>
      </c>
      <c r="BS82" s="160">
        <f t="shared" si="66"/>
        <v>20</v>
      </c>
      <c r="BT82" s="122"/>
      <c r="BU82" s="207" t="str">
        <f t="shared" si="76"/>
        <v xml:space="preserve"> </v>
      </c>
      <c r="BV82" s="125"/>
      <c r="BW82" s="19" t="str">
        <f>IF(BV82&gt;0,VLOOKUP(BV82,Лист1!B:C,2,FALSE)," ")</f>
        <v xml:space="preserve"> </v>
      </c>
      <c r="BX82" s="126"/>
      <c r="BY82" s="127"/>
      <c r="BZ82" s="128"/>
      <c r="CA82" s="128"/>
      <c r="CB82" s="124"/>
      <c r="CC82" s="129"/>
      <c r="CD82" s="160" t="str">
        <f t="shared" si="67"/>
        <v>0</v>
      </c>
      <c r="CE82" s="122"/>
      <c r="CF82" s="207" t="str">
        <f t="shared" si="77"/>
        <v xml:space="preserve"> </v>
      </c>
      <c r="CG82" s="125"/>
      <c r="CH82" s="19" t="str">
        <f>IF(CG82&gt;0,VLOOKUP(CG82,Лист1!B:C,2,FALSE)," ")</f>
        <v xml:space="preserve"> </v>
      </c>
      <c r="CI82" s="126"/>
      <c r="CJ82" s="127"/>
      <c r="CK82" s="128"/>
      <c r="CL82" s="128"/>
      <c r="CM82" s="124"/>
      <c r="CN82" s="129"/>
      <c r="CO82" s="160" t="str">
        <f t="shared" si="68"/>
        <v>0</v>
      </c>
      <c r="CP82" s="122"/>
      <c r="CQ82" s="207" t="str">
        <f t="shared" si="78"/>
        <v xml:space="preserve"> </v>
      </c>
      <c r="CR82" s="125"/>
      <c r="CS82" s="19" t="str">
        <f>IF(CR82&gt;0,VLOOKUP(CR82,Лист1!B:C,2,FALSE)," ")</f>
        <v xml:space="preserve"> </v>
      </c>
      <c r="CT82" s="126"/>
      <c r="CU82" s="127"/>
      <c r="CV82" s="128"/>
      <c r="CW82" s="128"/>
      <c r="CX82" s="124"/>
      <c r="CY82" s="129"/>
      <c r="CZ82" s="160" t="str">
        <f t="shared" si="69"/>
        <v>0</v>
      </c>
    </row>
    <row r="83" spans="7:104" ht="15" customHeight="1">
      <c r="G83" s="217" t="str">
        <f t="shared" si="70"/>
        <v xml:space="preserve"> </v>
      </c>
      <c r="H83" s="125"/>
      <c r="I83" s="124" t="str">
        <f>IF(H83&gt;0,VLOOKUP(H83,Лист1!B:E,2,FALSE)," ")</f>
        <v xml:space="preserve"> </v>
      </c>
      <c r="J83" s="126"/>
      <c r="K83" s="127"/>
      <c r="L83" s="128"/>
      <c r="M83" s="128"/>
      <c r="N83" s="124"/>
      <c r="O83" s="129"/>
      <c r="P83" s="160" t="str">
        <f t="shared" ref="P83:P84" si="79">IF(K83="т",O83,IF(K83="с",M83, IF(K83=" ","0",IF(K83=" ","0","0"))))</f>
        <v>0</v>
      </c>
      <c r="Q83" s="6" t="str">
        <f>IF(IF(H83&gt;0,VLOOKUP(H83,Лист1!B:F,5,FALSE)," ")=1," АВИЗОВЫВАТЬ ДО ОБЕДА"," ")</f>
        <v xml:space="preserve"> </v>
      </c>
      <c r="R83" s="207" t="str">
        <f t="shared" si="71"/>
        <v xml:space="preserve"> </v>
      </c>
      <c r="S83" s="125"/>
      <c r="T83" s="117" t="str">
        <f>IF(S83&gt;0,VLOOKUP(S83,Лист1!B:E,2,FALSE)," ")</f>
        <v xml:space="preserve"> </v>
      </c>
      <c r="U83" s="126"/>
      <c r="V83" s="127"/>
      <c r="W83" s="128"/>
      <c r="X83" s="128"/>
      <c r="Y83" s="124"/>
      <c r="Z83" s="129"/>
      <c r="AA83" s="160" t="str">
        <f t="shared" si="62"/>
        <v>0</v>
      </c>
      <c r="AB83" s="122"/>
      <c r="AC83" s="207" t="str">
        <f t="shared" si="72"/>
        <v xml:space="preserve"> </v>
      </c>
      <c r="AD83" s="125"/>
      <c r="AE83" s="124" t="str">
        <f>IF(AD83&gt;0,VLOOKUP(AD83,Лист1!B:E,2,FALSE)," ")</f>
        <v xml:space="preserve"> </v>
      </c>
      <c r="AF83" s="126"/>
      <c r="AG83" s="127"/>
      <c r="AH83" s="128"/>
      <c r="AI83" s="128"/>
      <c r="AJ83" s="124"/>
      <c r="AK83" s="129"/>
      <c r="AL83" s="160" t="str">
        <f t="shared" si="63"/>
        <v>0</v>
      </c>
      <c r="AM83" s="122"/>
      <c r="AN83" s="207" t="str">
        <f t="shared" si="73"/>
        <v xml:space="preserve"> </v>
      </c>
      <c r="AO83" s="125"/>
      <c r="AP83" s="124" t="str">
        <f>IF(AO83&gt;0,VLOOKUP(AO83,Лист1!B:E,2,FALSE)," ")</f>
        <v xml:space="preserve"> </v>
      </c>
      <c r="AQ83" s="126"/>
      <c r="AR83" s="127"/>
      <c r="AS83" s="128"/>
      <c r="AT83" s="128"/>
      <c r="AU83" s="124"/>
      <c r="AV83" s="129"/>
      <c r="AW83" s="160" t="str">
        <f t="shared" si="64"/>
        <v>0</v>
      </c>
      <c r="AX83" s="123"/>
      <c r="AY83" s="207" t="str">
        <f t="shared" si="74"/>
        <v xml:space="preserve"> </v>
      </c>
      <c r="AZ83" s="125"/>
      <c r="BA83" s="124" t="str">
        <f>IF(AZ83&gt;0,VLOOKUP(AZ83,Лист1!B:E,2,FALSE)," ")</f>
        <v xml:space="preserve"> </v>
      </c>
      <c r="BB83" s="126"/>
      <c r="BC83" s="127"/>
      <c r="BD83" s="128"/>
      <c r="BE83" s="128"/>
      <c r="BF83" s="124"/>
      <c r="BG83" s="129"/>
      <c r="BH83" s="160" t="str">
        <f t="shared" si="65"/>
        <v>0</v>
      </c>
      <c r="BI83" s="122"/>
      <c r="BJ83" s="207">
        <f t="shared" si="75"/>
        <v>9.7222222222222154E-2</v>
      </c>
      <c r="BK83" s="125">
        <v>4971</v>
      </c>
      <c r="BL83" s="19" t="str">
        <f>IF(BK83&gt;0,VLOOKUP(BK83,Лист1!B:C,2,FALSE)," ")</f>
        <v>ИГ"АЗБУКА-АТТИКУС"ООО</v>
      </c>
      <c r="BM83" s="126">
        <v>336330</v>
      </c>
      <c r="BN83" s="127" t="s">
        <v>1203</v>
      </c>
      <c r="BO83" s="128" t="s">
        <v>1303</v>
      </c>
      <c r="BP83" s="128"/>
      <c r="BQ83" s="124">
        <v>16</v>
      </c>
      <c r="BR83" s="129">
        <v>14</v>
      </c>
      <c r="BS83" s="160">
        <f t="shared" si="66"/>
        <v>14</v>
      </c>
      <c r="BT83" s="122"/>
      <c r="BU83" s="207" t="str">
        <f t="shared" si="76"/>
        <v xml:space="preserve"> </v>
      </c>
      <c r="BV83" s="125"/>
      <c r="BW83" s="19" t="str">
        <f>IF(BV83&gt;0,VLOOKUP(BV83,Лист1!B:C,2,FALSE)," ")</f>
        <v xml:space="preserve"> </v>
      </c>
      <c r="BX83" s="126"/>
      <c r="BY83" s="127"/>
      <c r="BZ83" s="128"/>
      <c r="CA83" s="128"/>
      <c r="CB83" s="124"/>
      <c r="CC83" s="129"/>
      <c r="CD83" s="160" t="str">
        <f t="shared" si="67"/>
        <v>0</v>
      </c>
      <c r="CE83" s="122"/>
      <c r="CF83" s="207" t="str">
        <f t="shared" si="77"/>
        <v xml:space="preserve"> </v>
      </c>
      <c r="CG83" s="125"/>
      <c r="CH83" s="19" t="str">
        <f>IF(CG83&gt;0,VLOOKUP(CG83,Лист1!B:C,2,FALSE)," ")</f>
        <v xml:space="preserve"> </v>
      </c>
      <c r="CI83" s="126"/>
      <c r="CJ83" s="127"/>
      <c r="CK83" s="128"/>
      <c r="CL83" s="128"/>
      <c r="CM83" s="124"/>
      <c r="CN83" s="129"/>
      <c r="CO83" s="160" t="str">
        <f t="shared" si="68"/>
        <v>0</v>
      </c>
      <c r="CP83" s="122"/>
      <c r="CQ83" s="207" t="str">
        <f t="shared" si="78"/>
        <v xml:space="preserve"> </v>
      </c>
      <c r="CR83" s="125"/>
      <c r="CS83" s="19" t="str">
        <f>IF(CR83&gt;0,VLOOKUP(CR83,Лист1!B:C,2,FALSE)," ")</f>
        <v xml:space="preserve"> </v>
      </c>
      <c r="CT83" s="126"/>
      <c r="CU83" s="127"/>
      <c r="CV83" s="128"/>
      <c r="CW83" s="128"/>
      <c r="CX83" s="124"/>
      <c r="CY83" s="129"/>
      <c r="CZ83" s="160" t="str">
        <f t="shared" si="69"/>
        <v>0</v>
      </c>
    </row>
    <row r="84" spans="7:104" ht="15" customHeight="1">
      <c r="G84" s="217" t="str">
        <f t="shared" si="70"/>
        <v xml:space="preserve"> </v>
      </c>
      <c r="H84" s="125"/>
      <c r="I84" s="124" t="str">
        <f>IF(H84&gt;0,VLOOKUP(H84,Лист1!B:E,2,FALSE)," ")</f>
        <v xml:space="preserve"> </v>
      </c>
      <c r="J84" s="126"/>
      <c r="K84" s="127"/>
      <c r="L84" s="128"/>
      <c r="M84" s="128"/>
      <c r="N84" s="124"/>
      <c r="O84" s="129"/>
      <c r="P84" s="160" t="str">
        <f t="shared" si="79"/>
        <v>0</v>
      </c>
      <c r="Q84" s="6" t="str">
        <f>IF(IF(H84&gt;0,VLOOKUP(H84,Лист1!B:F,5,FALSE)," ")=1," АВИЗОВЫВАТЬ ДО ОБЕДА"," ")</f>
        <v xml:space="preserve"> </v>
      </c>
      <c r="R84" s="207" t="str">
        <f t="shared" si="71"/>
        <v xml:space="preserve"> </v>
      </c>
      <c r="S84" s="125"/>
      <c r="T84" s="117" t="str">
        <f>IF(S84&gt;0,VLOOKUP(S84,Лист1!B:E,2,FALSE)," ")</f>
        <v xml:space="preserve"> </v>
      </c>
      <c r="U84" s="126"/>
      <c r="V84" s="127"/>
      <c r="W84" s="128"/>
      <c r="X84" s="128"/>
      <c r="Y84" s="124"/>
      <c r="Z84" s="129"/>
      <c r="AA84" s="160" t="str">
        <f t="shared" si="62"/>
        <v>0</v>
      </c>
      <c r="AB84" s="122"/>
      <c r="AC84" s="207" t="str">
        <f t="shared" si="72"/>
        <v xml:space="preserve"> </v>
      </c>
      <c r="AD84" s="125"/>
      <c r="AE84" s="124" t="str">
        <f>IF(AD84&gt;0,VLOOKUP(AD84,Лист1!B:E,2,FALSE)," ")</f>
        <v xml:space="preserve"> </v>
      </c>
      <c r="AF84" s="126"/>
      <c r="AG84" s="127"/>
      <c r="AH84" s="128"/>
      <c r="AI84" s="128"/>
      <c r="AJ84" s="124"/>
      <c r="AK84" s="129"/>
      <c r="AL84" s="160" t="str">
        <f t="shared" si="63"/>
        <v>0</v>
      </c>
      <c r="AM84" s="122"/>
      <c r="AN84" s="207" t="str">
        <f t="shared" si="73"/>
        <v xml:space="preserve"> </v>
      </c>
      <c r="AO84" s="125"/>
      <c r="AP84" s="124" t="str">
        <f>IF(AO84&gt;0,VLOOKUP(AO84,Лист1!B:E,2,FALSE)," ")</f>
        <v xml:space="preserve"> </v>
      </c>
      <c r="AQ84" s="126"/>
      <c r="AR84" s="127"/>
      <c r="AS84" s="128"/>
      <c r="AT84" s="128"/>
      <c r="AU84" s="124"/>
      <c r="AV84" s="129"/>
      <c r="AW84" s="160" t="str">
        <f t="shared" si="64"/>
        <v>0</v>
      </c>
      <c r="AX84" s="123"/>
      <c r="AY84" s="207" t="str">
        <f t="shared" si="74"/>
        <v xml:space="preserve"> </v>
      </c>
      <c r="AZ84" s="125"/>
      <c r="BA84" s="124" t="str">
        <f>IF(AZ84&gt;0,VLOOKUP(AZ84,Лист1!B:E,2,FALSE)," ")</f>
        <v xml:space="preserve"> </v>
      </c>
      <c r="BB84" s="126"/>
      <c r="BC84" s="127"/>
      <c r="BD84" s="128"/>
      <c r="BE84" s="128"/>
      <c r="BF84" s="124"/>
      <c r="BG84" s="129"/>
      <c r="BH84" s="160" t="str">
        <f t="shared" si="65"/>
        <v>0</v>
      </c>
      <c r="BI84" s="122"/>
      <c r="BJ84" s="207">
        <f t="shared" si="75"/>
        <v>0.12152777777777769</v>
      </c>
      <c r="BK84" s="125">
        <v>4971</v>
      </c>
      <c r="BL84" s="19" t="str">
        <f>IF(BK84&gt;0,VLOOKUP(BK84,Лист1!B:C,2,FALSE)," ")</f>
        <v>ИГ"АЗБУКА-АТТИКУС"ООО</v>
      </c>
      <c r="BM84" s="126">
        <v>336331</v>
      </c>
      <c r="BN84" s="127" t="s">
        <v>1203</v>
      </c>
      <c r="BO84" s="128" t="s">
        <v>1303</v>
      </c>
      <c r="BP84" s="128"/>
      <c r="BQ84" s="124">
        <v>32</v>
      </c>
      <c r="BR84" s="129">
        <v>20</v>
      </c>
      <c r="BS84" s="160">
        <f t="shared" si="66"/>
        <v>20</v>
      </c>
      <c r="BT84" s="122"/>
      <c r="BU84" s="207" t="str">
        <f t="shared" si="76"/>
        <v xml:space="preserve"> </v>
      </c>
      <c r="BV84" s="125"/>
      <c r="BW84" s="19" t="str">
        <f>IF(BV84&gt;0,VLOOKUP(BV84,Лист1!B:C,2,FALSE)," ")</f>
        <v xml:space="preserve"> </v>
      </c>
      <c r="BX84" s="126"/>
      <c r="BY84" s="127"/>
      <c r="BZ84" s="128"/>
      <c r="CA84" s="128"/>
      <c r="CB84" s="124"/>
      <c r="CC84" s="129"/>
      <c r="CD84" s="160" t="str">
        <f t="shared" si="67"/>
        <v>0</v>
      </c>
      <c r="CE84" s="122"/>
      <c r="CF84" s="207" t="str">
        <f t="shared" si="77"/>
        <v xml:space="preserve"> </v>
      </c>
      <c r="CG84" s="125"/>
      <c r="CH84" s="19" t="str">
        <f>IF(CG84&gt;0,VLOOKUP(CG84,Лист1!B:C,2,FALSE)," ")</f>
        <v xml:space="preserve"> </v>
      </c>
      <c r="CI84" s="126"/>
      <c r="CJ84" s="127"/>
      <c r="CK84" s="128"/>
      <c r="CL84" s="128"/>
      <c r="CM84" s="124"/>
      <c r="CN84" s="129"/>
      <c r="CO84" s="160" t="str">
        <f t="shared" si="68"/>
        <v>0</v>
      </c>
      <c r="CP84" s="122"/>
      <c r="CQ84" s="207" t="str">
        <f t="shared" si="78"/>
        <v xml:space="preserve"> </v>
      </c>
      <c r="CR84" s="125"/>
      <c r="CS84" s="19" t="str">
        <f>IF(CR84&gt;0,VLOOKUP(CR84,Лист1!B:C,2,FALSE)," ")</f>
        <v xml:space="preserve"> </v>
      </c>
      <c r="CT84" s="126"/>
      <c r="CU84" s="127"/>
      <c r="CV84" s="128"/>
      <c r="CW84" s="128"/>
      <c r="CX84" s="124"/>
      <c r="CY84" s="129"/>
      <c r="CZ84" s="160" t="str">
        <f t="shared" si="69"/>
        <v>0</v>
      </c>
    </row>
    <row r="85" spans="7:104" ht="15" customHeight="1">
      <c r="G85" s="217" t="str">
        <f t="shared" si="70"/>
        <v xml:space="preserve"> </v>
      </c>
      <c r="H85" s="125"/>
      <c r="I85" s="124" t="str">
        <f>IF(H85&gt;0,VLOOKUP(H85,Лист1!B:E,2,FALSE)," ")</f>
        <v xml:space="preserve"> </v>
      </c>
      <c r="J85" s="126"/>
      <c r="K85" s="127"/>
      <c r="L85" s="128"/>
      <c r="M85" s="128"/>
      <c r="N85" s="124"/>
      <c r="O85" s="129"/>
      <c r="P85" s="160" t="str">
        <f t="shared" si="61"/>
        <v>0</v>
      </c>
      <c r="Q85" s="6" t="str">
        <f>IF(IF(H85&gt;0,VLOOKUP(H85,Лист1!B:F,5,FALSE)," ")=1," АВИЗОВЫВАТЬ ДО ОБЕДА"," ")</f>
        <v xml:space="preserve"> </v>
      </c>
      <c r="R85" s="207" t="str">
        <f t="shared" si="71"/>
        <v xml:space="preserve"> </v>
      </c>
      <c r="S85" s="135"/>
      <c r="T85" s="117" t="str">
        <f>IF(S85&gt;0,VLOOKUP(S85,Лист1!B:E,2,FALSE)," ")</f>
        <v xml:space="preserve"> </v>
      </c>
      <c r="U85" s="130"/>
      <c r="V85" s="131"/>
      <c r="W85" s="132"/>
      <c r="X85" s="132"/>
      <c r="Y85" s="133"/>
      <c r="Z85" s="134"/>
      <c r="AA85" s="160" t="str">
        <f t="shared" si="62"/>
        <v>0</v>
      </c>
      <c r="AB85" s="122"/>
      <c r="AC85" s="207" t="str">
        <f t="shared" si="72"/>
        <v xml:space="preserve"> </v>
      </c>
      <c r="AD85" s="135"/>
      <c r="AE85" s="124" t="str">
        <f>IF(AD85&gt;0,VLOOKUP(AD85,Лист1!B:E,2,FALSE)," ")</f>
        <v xml:space="preserve"> </v>
      </c>
      <c r="AF85" s="130"/>
      <c r="AG85" s="131"/>
      <c r="AH85" s="132"/>
      <c r="AI85" s="132"/>
      <c r="AJ85" s="133"/>
      <c r="AK85" s="134"/>
      <c r="AL85" s="160" t="str">
        <f t="shared" si="63"/>
        <v>0</v>
      </c>
      <c r="AM85" s="122"/>
      <c r="AN85" s="207" t="str">
        <f t="shared" si="73"/>
        <v xml:space="preserve"> </v>
      </c>
      <c r="AO85" s="135"/>
      <c r="AP85" s="124" t="str">
        <f>IF(AO85&gt;0,VLOOKUP(AO85,Лист1!B:E,2,FALSE)," ")</f>
        <v xml:space="preserve"> </v>
      </c>
      <c r="AQ85" s="130"/>
      <c r="AR85" s="131"/>
      <c r="AS85" s="132"/>
      <c r="AT85" s="132"/>
      <c r="AU85" s="133"/>
      <c r="AV85" s="134"/>
      <c r="AW85" s="160" t="str">
        <f t="shared" si="64"/>
        <v>0</v>
      </c>
      <c r="AX85" s="123"/>
      <c r="AY85" s="207" t="str">
        <f t="shared" si="74"/>
        <v xml:space="preserve"> </v>
      </c>
      <c r="AZ85" s="135"/>
      <c r="BA85" s="124" t="str">
        <f>IF(AZ85&gt;0,VLOOKUP(AZ85,Лист1!B:E,2,FALSE)," ")</f>
        <v xml:space="preserve"> </v>
      </c>
      <c r="BB85" s="130"/>
      <c r="BC85" s="131"/>
      <c r="BD85" s="132"/>
      <c r="BE85" s="132"/>
      <c r="BF85" s="133"/>
      <c r="BG85" s="134"/>
      <c r="BH85" s="160" t="str">
        <f t="shared" si="65"/>
        <v>0</v>
      </c>
      <c r="BI85" s="122"/>
      <c r="BJ85" s="207">
        <f t="shared" si="75"/>
        <v>0.15624999999999989</v>
      </c>
      <c r="BK85" s="125">
        <v>4971</v>
      </c>
      <c r="BL85" s="19" t="str">
        <f>IF(BK85&gt;0,VLOOKUP(BK85,Лист1!B:C,2,FALSE)," ")</f>
        <v>ИГ"АЗБУКА-АТТИКУС"ООО</v>
      </c>
      <c r="BM85" s="130">
        <v>336332</v>
      </c>
      <c r="BN85" s="131" t="s">
        <v>1203</v>
      </c>
      <c r="BO85" s="132" t="s">
        <v>1303</v>
      </c>
      <c r="BP85" s="132"/>
      <c r="BQ85" s="133">
        <v>10</v>
      </c>
      <c r="BR85" s="134">
        <v>10</v>
      </c>
      <c r="BS85" s="160">
        <f t="shared" si="66"/>
        <v>10</v>
      </c>
      <c r="BT85" s="122"/>
      <c r="BU85" s="207" t="str">
        <f t="shared" si="76"/>
        <v xml:space="preserve"> </v>
      </c>
      <c r="BV85" s="135"/>
      <c r="BW85" s="19" t="str">
        <f>IF(BV85&gt;0,VLOOKUP(BV85,Лист1!B:C,2,FALSE)," ")</f>
        <v xml:space="preserve"> </v>
      </c>
      <c r="BX85" s="130"/>
      <c r="BY85" s="131"/>
      <c r="BZ85" s="132"/>
      <c r="CA85" s="132"/>
      <c r="CB85" s="133"/>
      <c r="CC85" s="134"/>
      <c r="CD85" s="160" t="str">
        <f t="shared" si="67"/>
        <v>0</v>
      </c>
      <c r="CE85" s="122"/>
      <c r="CF85" s="207" t="str">
        <f t="shared" si="77"/>
        <v xml:space="preserve"> </v>
      </c>
      <c r="CG85" s="135"/>
      <c r="CH85" s="19" t="str">
        <f>IF(CG85&gt;0,VLOOKUP(CG85,Лист1!B:C,2,FALSE)," ")</f>
        <v xml:space="preserve"> </v>
      </c>
      <c r="CI85" s="130"/>
      <c r="CJ85" s="131"/>
      <c r="CK85" s="132"/>
      <c r="CL85" s="132"/>
      <c r="CM85" s="133"/>
      <c r="CN85" s="134"/>
      <c r="CO85" s="160" t="str">
        <f t="shared" si="68"/>
        <v>0</v>
      </c>
      <c r="CP85" s="122"/>
      <c r="CQ85" s="207" t="str">
        <f t="shared" si="78"/>
        <v xml:space="preserve"> </v>
      </c>
      <c r="CR85" s="135"/>
      <c r="CS85" s="19" t="str">
        <f>IF(CR85&gt;0,VLOOKUP(CR85,Лист1!B:C,2,FALSE)," ")</f>
        <v xml:space="preserve"> </v>
      </c>
      <c r="CT85" s="130"/>
      <c r="CU85" s="131"/>
      <c r="CV85" s="132"/>
      <c r="CW85" s="132"/>
      <c r="CX85" s="133"/>
      <c r="CY85" s="134"/>
      <c r="CZ85" s="160" t="str">
        <f t="shared" si="69"/>
        <v>0</v>
      </c>
    </row>
    <row r="86" spans="7:104" ht="15" customHeight="1">
      <c r="G86" s="217" t="str">
        <f t="shared" si="70"/>
        <v xml:space="preserve"> </v>
      </c>
      <c r="H86" s="125"/>
      <c r="I86" s="124" t="str">
        <f>IF(H86&gt;0,VLOOKUP(H86,Лист1!B:E,2,FALSE)," ")</f>
        <v xml:space="preserve"> </v>
      </c>
      <c r="J86" s="126"/>
      <c r="K86" s="127"/>
      <c r="L86" s="128"/>
      <c r="M86" s="128"/>
      <c r="N86" s="124"/>
      <c r="O86" s="129"/>
      <c r="P86" s="160" t="str">
        <f t="shared" si="61"/>
        <v>0</v>
      </c>
      <c r="Q86" s="6" t="str">
        <f>IF(IF(H86&gt;0,VLOOKUP(H86,Лист1!B:F,5,FALSE)," ")=1," АВИЗОВЫВАТЬ ДО ОБЕДА"," ")</f>
        <v xml:space="preserve"> </v>
      </c>
      <c r="R86" s="207" t="str">
        <f t="shared" si="71"/>
        <v xml:space="preserve"> </v>
      </c>
      <c r="S86" s="135"/>
      <c r="T86" s="117" t="str">
        <f>IF(S86&gt;0,VLOOKUP(S86,Лист1!B:E,2,FALSE)," ")</f>
        <v xml:space="preserve"> </v>
      </c>
      <c r="U86" s="130"/>
      <c r="V86" s="131"/>
      <c r="W86" s="132"/>
      <c r="X86" s="132"/>
      <c r="Y86" s="133"/>
      <c r="Z86" s="134"/>
      <c r="AA86" s="160" t="str">
        <f t="shared" si="62"/>
        <v>0</v>
      </c>
      <c r="AB86" s="122"/>
      <c r="AC86" s="207" t="str">
        <f t="shared" si="72"/>
        <v xml:space="preserve"> </v>
      </c>
      <c r="AD86" s="135"/>
      <c r="AE86" s="124" t="str">
        <f>IF(AD86&gt;0,VLOOKUP(AD86,Лист1!B:E,2,FALSE)," ")</f>
        <v xml:space="preserve"> </v>
      </c>
      <c r="AF86" s="130"/>
      <c r="AG86" s="131"/>
      <c r="AH86" s="132"/>
      <c r="AI86" s="132"/>
      <c r="AJ86" s="133"/>
      <c r="AK86" s="134"/>
      <c r="AL86" s="160" t="str">
        <f t="shared" si="63"/>
        <v>0</v>
      </c>
      <c r="AM86" s="122"/>
      <c r="AN86" s="207" t="str">
        <f t="shared" si="73"/>
        <v xml:space="preserve"> </v>
      </c>
      <c r="AO86" s="135"/>
      <c r="AP86" s="124" t="str">
        <f>IF(AO86&gt;0,VLOOKUP(AO86,Лист1!B:E,2,FALSE)," ")</f>
        <v xml:space="preserve"> </v>
      </c>
      <c r="AQ86" s="130"/>
      <c r="AR86" s="131"/>
      <c r="AS86" s="132"/>
      <c r="AT86" s="132"/>
      <c r="AU86" s="133"/>
      <c r="AV86" s="134"/>
      <c r="AW86" s="160" t="str">
        <f t="shared" si="64"/>
        <v>0</v>
      </c>
      <c r="AX86" s="123"/>
      <c r="AY86" s="207" t="str">
        <f t="shared" si="74"/>
        <v xml:space="preserve"> </v>
      </c>
      <c r="AZ86" s="135"/>
      <c r="BA86" s="124" t="str">
        <f>IF(AZ86&gt;0,VLOOKUP(AZ86,Лист1!B:E,2,FALSE)," ")</f>
        <v xml:space="preserve"> </v>
      </c>
      <c r="BB86" s="130"/>
      <c r="BC86" s="131"/>
      <c r="BD86" s="132"/>
      <c r="BE86" s="132"/>
      <c r="BF86" s="133"/>
      <c r="BG86" s="134"/>
      <c r="BH86" s="160" t="str">
        <f t="shared" si="65"/>
        <v>0</v>
      </c>
      <c r="BI86" s="122"/>
      <c r="BJ86" s="207">
        <f t="shared" si="75"/>
        <v>0.17361111111111099</v>
      </c>
      <c r="BK86" s="125">
        <v>4971</v>
      </c>
      <c r="BL86" s="19" t="str">
        <f>IF(BK86&gt;0,VLOOKUP(BK86,Лист1!B:C,2,FALSE)," ")</f>
        <v>ИГ"АЗБУКА-АТТИКУС"ООО</v>
      </c>
      <c r="BM86" s="130">
        <v>336333</v>
      </c>
      <c r="BN86" s="131" t="s">
        <v>1203</v>
      </c>
      <c r="BO86" s="132" t="s">
        <v>1303</v>
      </c>
      <c r="BP86" s="132"/>
      <c r="BQ86" s="133">
        <v>80</v>
      </c>
      <c r="BR86" s="134">
        <v>80</v>
      </c>
      <c r="BS86" s="160">
        <f t="shared" si="66"/>
        <v>80</v>
      </c>
      <c r="BT86" s="122"/>
      <c r="BU86" s="207" t="str">
        <f t="shared" si="76"/>
        <v xml:space="preserve"> </v>
      </c>
      <c r="BV86" s="135"/>
      <c r="BW86" s="19" t="str">
        <f>IF(BV86&gt;0,VLOOKUP(BV86,Лист1!B:C,2,FALSE)," ")</f>
        <v xml:space="preserve"> </v>
      </c>
      <c r="BX86" s="130"/>
      <c r="BY86" s="131"/>
      <c r="BZ86" s="132"/>
      <c r="CA86" s="132"/>
      <c r="CB86" s="133"/>
      <c r="CC86" s="134"/>
      <c r="CD86" s="160" t="str">
        <f t="shared" si="67"/>
        <v>0</v>
      </c>
      <c r="CE86" s="122"/>
      <c r="CF86" s="207" t="str">
        <f t="shared" si="77"/>
        <v xml:space="preserve"> </v>
      </c>
      <c r="CG86" s="135"/>
      <c r="CH86" s="19" t="str">
        <f>IF(CG86&gt;0,VLOOKUP(CG86,Лист1!B:C,2,FALSE)," ")</f>
        <v xml:space="preserve"> </v>
      </c>
      <c r="CI86" s="130"/>
      <c r="CJ86" s="131"/>
      <c r="CK86" s="132"/>
      <c r="CL86" s="132"/>
      <c r="CM86" s="133"/>
      <c r="CN86" s="134"/>
      <c r="CO86" s="160" t="str">
        <f t="shared" si="68"/>
        <v>0</v>
      </c>
      <c r="CP86" s="122"/>
      <c r="CQ86" s="207" t="str">
        <f t="shared" si="78"/>
        <v xml:space="preserve"> </v>
      </c>
      <c r="CR86" s="135"/>
      <c r="CS86" s="19" t="str">
        <f>IF(CR86&gt;0,VLOOKUP(CR86,Лист1!B:C,2,FALSE)," ")</f>
        <v xml:space="preserve"> </v>
      </c>
      <c r="CT86" s="130"/>
      <c r="CU86" s="131"/>
      <c r="CV86" s="132"/>
      <c r="CW86" s="132"/>
      <c r="CX86" s="133"/>
      <c r="CY86" s="134"/>
      <c r="CZ86" s="160" t="str">
        <f t="shared" si="69"/>
        <v>0</v>
      </c>
    </row>
    <row r="87" spans="7:104" ht="15" customHeight="1">
      <c r="G87" s="217" t="str">
        <f t="shared" si="70"/>
        <v xml:space="preserve"> </v>
      </c>
      <c r="H87" s="125"/>
      <c r="I87" s="124" t="str">
        <f>IF(H87&gt;0,VLOOKUP(H87,Лист1!B:E,2,FALSE)," ")</f>
        <v xml:space="preserve"> </v>
      </c>
      <c r="J87" s="126"/>
      <c r="K87" s="127"/>
      <c r="L87" s="128"/>
      <c r="M87" s="128"/>
      <c r="N87" s="124"/>
      <c r="O87" s="129"/>
      <c r="P87" s="160" t="str">
        <f t="shared" si="61"/>
        <v>0</v>
      </c>
      <c r="Q87" s="6" t="str">
        <f>IF(IF(H87&gt;0,VLOOKUP(H87,Лист1!B:F,5,FALSE)," ")=1," АВИЗОВЫВАТЬ ДО ОБЕДА"," ")</f>
        <v xml:space="preserve"> </v>
      </c>
      <c r="R87" s="207" t="str">
        <f t="shared" si="71"/>
        <v xml:space="preserve"> </v>
      </c>
      <c r="S87" s="135"/>
      <c r="T87" s="117" t="str">
        <f>IF(S87&gt;0,VLOOKUP(S87,Лист1!B:E,2,FALSE)," ")</f>
        <v xml:space="preserve"> </v>
      </c>
      <c r="U87" s="130"/>
      <c r="V87" s="131"/>
      <c r="W87" s="132"/>
      <c r="X87" s="132"/>
      <c r="Y87" s="133"/>
      <c r="Z87" s="134"/>
      <c r="AA87" s="160" t="str">
        <f t="shared" si="62"/>
        <v>0</v>
      </c>
      <c r="AB87" s="122"/>
      <c r="AC87" s="207" t="str">
        <f t="shared" si="72"/>
        <v xml:space="preserve"> </v>
      </c>
      <c r="AD87" s="135"/>
      <c r="AE87" s="124" t="str">
        <f>IF(AD87&gt;0,VLOOKUP(AD87,Лист1!B:E,2,FALSE)," ")</f>
        <v xml:space="preserve"> </v>
      </c>
      <c r="AF87" s="130"/>
      <c r="AG87" s="131"/>
      <c r="AH87" s="132"/>
      <c r="AI87" s="132"/>
      <c r="AJ87" s="133"/>
      <c r="AK87" s="134"/>
      <c r="AL87" s="160" t="str">
        <f t="shared" si="63"/>
        <v>0</v>
      </c>
      <c r="AM87" s="122"/>
      <c r="AN87" s="207" t="str">
        <f t="shared" si="73"/>
        <v xml:space="preserve"> </v>
      </c>
      <c r="AO87" s="135"/>
      <c r="AP87" s="124" t="str">
        <f>IF(AO87&gt;0,VLOOKUP(AO87,Лист1!B:E,2,FALSE)," ")</f>
        <v xml:space="preserve"> </v>
      </c>
      <c r="AQ87" s="130"/>
      <c r="AR87" s="131"/>
      <c r="AS87" s="132"/>
      <c r="AT87" s="132"/>
      <c r="AU87" s="133"/>
      <c r="AV87" s="134"/>
      <c r="AW87" s="160" t="str">
        <f t="shared" si="64"/>
        <v>0</v>
      </c>
      <c r="AX87" s="123"/>
      <c r="AY87" s="207" t="str">
        <f t="shared" si="74"/>
        <v xml:space="preserve"> </v>
      </c>
      <c r="AZ87" s="135"/>
      <c r="BA87" s="124" t="str">
        <f>IF(AZ87&gt;0,VLOOKUP(AZ87,Лист1!B:E,2,FALSE)," ")</f>
        <v xml:space="preserve"> </v>
      </c>
      <c r="BB87" s="130"/>
      <c r="BC87" s="131"/>
      <c r="BD87" s="132"/>
      <c r="BE87" s="132"/>
      <c r="BF87" s="133"/>
      <c r="BG87" s="134"/>
      <c r="BH87" s="160" t="str">
        <f t="shared" si="65"/>
        <v>0</v>
      </c>
      <c r="BI87" s="122"/>
      <c r="BJ87" s="207">
        <f t="shared" si="75"/>
        <v>0.31249999999999978</v>
      </c>
      <c r="BK87" s="135"/>
      <c r="BL87" s="19"/>
      <c r="BM87" s="130"/>
      <c r="BN87" s="131"/>
      <c r="BO87" s="132"/>
      <c r="BP87" s="132"/>
      <c r="BQ87" s="133"/>
      <c r="BR87" s="134"/>
      <c r="BS87" s="160" t="str">
        <f t="shared" si="66"/>
        <v>0</v>
      </c>
      <c r="BT87" s="122"/>
      <c r="BU87" s="207" t="str">
        <f t="shared" si="76"/>
        <v xml:space="preserve"> </v>
      </c>
      <c r="BV87" s="135"/>
      <c r="BW87" s="19" t="str">
        <f>IF(BV87&gt;0,VLOOKUP(BV87,Лист1!B:C,2,FALSE)," ")</f>
        <v xml:space="preserve"> </v>
      </c>
      <c r="BX87" s="130"/>
      <c r="BY87" s="131"/>
      <c r="BZ87" s="132"/>
      <c r="CA87" s="132"/>
      <c r="CB87" s="133"/>
      <c r="CC87" s="134"/>
      <c r="CD87" s="160" t="str">
        <f t="shared" si="67"/>
        <v>0</v>
      </c>
      <c r="CE87" s="122"/>
      <c r="CF87" s="207" t="str">
        <f t="shared" si="77"/>
        <v xml:space="preserve"> </v>
      </c>
      <c r="CG87" s="135"/>
      <c r="CH87" s="19" t="str">
        <f>IF(CG87&gt;0,VLOOKUP(CG87,Лист1!B:C,2,FALSE)," ")</f>
        <v xml:space="preserve"> </v>
      </c>
      <c r="CI87" s="130"/>
      <c r="CJ87" s="131"/>
      <c r="CK87" s="132"/>
      <c r="CL87" s="132"/>
      <c r="CM87" s="133"/>
      <c r="CN87" s="134"/>
      <c r="CO87" s="160" t="str">
        <f t="shared" si="68"/>
        <v>0</v>
      </c>
      <c r="CP87" s="122"/>
      <c r="CQ87" s="207" t="str">
        <f t="shared" si="78"/>
        <v xml:space="preserve"> </v>
      </c>
      <c r="CR87" s="135"/>
      <c r="CS87" s="19" t="str">
        <f>IF(CR87&gt;0,VLOOKUP(CR87,Лист1!B:C,2,FALSE)," ")</f>
        <v xml:space="preserve"> </v>
      </c>
      <c r="CT87" s="130"/>
      <c r="CU87" s="131"/>
      <c r="CV87" s="132"/>
      <c r="CW87" s="132"/>
      <c r="CX87" s="133"/>
      <c r="CY87" s="134"/>
      <c r="CZ87" s="160" t="str">
        <f t="shared" si="69"/>
        <v>0</v>
      </c>
    </row>
    <row r="88" spans="7:104" ht="15" customHeight="1">
      <c r="G88" s="217" t="str">
        <f t="shared" si="70"/>
        <v xml:space="preserve"> </v>
      </c>
      <c r="H88" s="125"/>
      <c r="I88" s="124" t="str">
        <f>IF(H88&gt;0,VLOOKUP(H88,Лист1!B:E,2,FALSE)," ")</f>
        <v xml:space="preserve"> </v>
      </c>
      <c r="J88" s="126"/>
      <c r="K88" s="127"/>
      <c r="L88" s="128"/>
      <c r="M88" s="128"/>
      <c r="N88" s="124"/>
      <c r="O88" s="129"/>
      <c r="P88" s="160" t="str">
        <f t="shared" si="61"/>
        <v>0</v>
      </c>
      <c r="Q88" s="6" t="str">
        <f>IF(IF(H88&gt;0,VLOOKUP(H88,Лист1!B:F,5,FALSE)," ")=1," АВИЗОВЫВАТЬ ДО ОБЕДА"," ")</f>
        <v xml:space="preserve"> </v>
      </c>
      <c r="R88" s="207" t="str">
        <f t="shared" si="71"/>
        <v xml:space="preserve"> </v>
      </c>
      <c r="S88" s="135"/>
      <c r="T88" s="117" t="str">
        <f>IF(S88&gt;0,VLOOKUP(S88,Лист1!B:E,2,FALSE)," ")</f>
        <v xml:space="preserve"> </v>
      </c>
      <c r="U88" s="130"/>
      <c r="V88" s="131"/>
      <c r="W88" s="132"/>
      <c r="X88" s="132"/>
      <c r="Y88" s="133"/>
      <c r="Z88" s="134"/>
      <c r="AA88" s="160" t="str">
        <f t="shared" si="62"/>
        <v>0</v>
      </c>
      <c r="AB88" s="122"/>
      <c r="AC88" s="207" t="str">
        <f t="shared" si="72"/>
        <v xml:space="preserve"> </v>
      </c>
      <c r="AD88" s="135"/>
      <c r="AE88" s="124" t="str">
        <f>IF(AD88&gt;0,VLOOKUP(AD88,Лист1!B:E,2,FALSE)," ")</f>
        <v xml:space="preserve"> </v>
      </c>
      <c r="AF88" s="130"/>
      <c r="AG88" s="131"/>
      <c r="AH88" s="132"/>
      <c r="AI88" s="132"/>
      <c r="AJ88" s="133"/>
      <c r="AK88" s="134"/>
      <c r="AL88" s="160" t="str">
        <f t="shared" si="63"/>
        <v>0</v>
      </c>
      <c r="AM88" s="122"/>
      <c r="AN88" s="207" t="str">
        <f t="shared" si="73"/>
        <v xml:space="preserve"> </v>
      </c>
      <c r="AO88" s="135"/>
      <c r="AP88" s="124" t="str">
        <f>IF(AO88&gt;0,VLOOKUP(AO88,Лист1!B:E,2,FALSE)," ")</f>
        <v xml:space="preserve"> </v>
      </c>
      <c r="AQ88" s="130"/>
      <c r="AR88" s="131"/>
      <c r="AS88" s="132"/>
      <c r="AT88" s="132"/>
      <c r="AU88" s="133"/>
      <c r="AV88" s="134"/>
      <c r="AW88" s="160" t="str">
        <f t="shared" si="64"/>
        <v>0</v>
      </c>
      <c r="AX88" s="123"/>
      <c r="AY88" s="207" t="str">
        <f t="shared" si="74"/>
        <v xml:space="preserve"> </v>
      </c>
      <c r="AZ88" s="135"/>
      <c r="BA88" s="124" t="str">
        <f>IF(AZ88&gt;0,VLOOKUP(AZ88,Лист1!B:E,2,FALSE)," ")</f>
        <v xml:space="preserve"> </v>
      </c>
      <c r="BB88" s="130"/>
      <c r="BC88" s="131"/>
      <c r="BD88" s="132"/>
      <c r="BE88" s="132"/>
      <c r="BF88" s="133"/>
      <c r="BG88" s="134"/>
      <c r="BH88" s="160" t="str">
        <f t="shared" si="65"/>
        <v>0</v>
      </c>
      <c r="BI88" s="122"/>
      <c r="BJ88" s="207" t="str">
        <f t="shared" si="75"/>
        <v xml:space="preserve"> </v>
      </c>
      <c r="BK88" s="135"/>
      <c r="BL88" s="19" t="str">
        <f>IF(BK88&gt;0,VLOOKUP(BK88,Лист1!B:C,2,FALSE)," ")</f>
        <v xml:space="preserve"> </v>
      </c>
      <c r="BM88" s="130"/>
      <c r="BN88" s="131"/>
      <c r="BO88" s="132"/>
      <c r="BP88" s="132"/>
      <c r="BQ88" s="133"/>
      <c r="BR88" s="134"/>
      <c r="BS88" s="160" t="str">
        <f t="shared" si="66"/>
        <v>0</v>
      </c>
      <c r="BT88" s="122"/>
      <c r="BU88" s="207" t="str">
        <f t="shared" si="76"/>
        <v xml:space="preserve"> </v>
      </c>
      <c r="BV88" s="135"/>
      <c r="BW88" s="19" t="str">
        <f>IF(BV88&gt;0,VLOOKUP(BV88,Лист1!B:C,2,FALSE)," ")</f>
        <v xml:space="preserve"> </v>
      </c>
      <c r="BX88" s="130"/>
      <c r="BY88" s="131"/>
      <c r="BZ88" s="132"/>
      <c r="CA88" s="132"/>
      <c r="CB88" s="133"/>
      <c r="CC88" s="134"/>
      <c r="CD88" s="160" t="str">
        <f t="shared" si="67"/>
        <v>0</v>
      </c>
      <c r="CE88" s="122"/>
      <c r="CF88" s="207" t="str">
        <f t="shared" si="77"/>
        <v xml:space="preserve"> </v>
      </c>
      <c r="CG88" s="135"/>
      <c r="CH88" s="19" t="str">
        <f>IF(CG88&gt;0,VLOOKUP(CG88,Лист1!B:C,2,FALSE)," ")</f>
        <v xml:space="preserve"> </v>
      </c>
      <c r="CI88" s="130"/>
      <c r="CJ88" s="131"/>
      <c r="CK88" s="132"/>
      <c r="CL88" s="132"/>
      <c r="CM88" s="133"/>
      <c r="CN88" s="134"/>
      <c r="CO88" s="160" t="str">
        <f t="shared" si="68"/>
        <v>0</v>
      </c>
      <c r="CP88" s="122"/>
      <c r="CQ88" s="207" t="str">
        <f t="shared" si="78"/>
        <v xml:space="preserve"> </v>
      </c>
      <c r="CR88" s="135"/>
      <c r="CS88" s="19" t="str">
        <f>IF(CR88&gt;0,VLOOKUP(CR88,Лист1!B:C,2,FALSE)," ")</f>
        <v xml:space="preserve"> </v>
      </c>
      <c r="CT88" s="130"/>
      <c r="CU88" s="131"/>
      <c r="CV88" s="132"/>
      <c r="CW88" s="132"/>
      <c r="CX88" s="133"/>
      <c r="CY88" s="134"/>
      <c r="CZ88" s="160" t="str">
        <f t="shared" si="69"/>
        <v>0</v>
      </c>
    </row>
    <row r="89" spans="7:104" ht="15" customHeight="1">
      <c r="G89" s="207" t="str">
        <f t="shared" si="70"/>
        <v xml:space="preserve"> </v>
      </c>
      <c r="H89" s="135"/>
      <c r="I89" s="124" t="str">
        <f>IF(H89&gt;0,VLOOKUP(H89,Лист1!B:E,2,FALSE)," ")</f>
        <v xml:space="preserve"> </v>
      </c>
      <c r="J89" s="130"/>
      <c r="K89" s="131"/>
      <c r="L89" s="132"/>
      <c r="M89" s="132"/>
      <c r="N89" s="133"/>
      <c r="O89" s="134"/>
      <c r="P89" s="160" t="str">
        <f t="shared" si="61"/>
        <v>0</v>
      </c>
      <c r="Q89" s="6" t="str">
        <f>IF(IF(H89&gt;0,VLOOKUP(H89,Лист1!B:F,5,FALSE)," ")=1," АВИЗОВЫВАТЬ ДО ОБЕДА"," ")</f>
        <v xml:space="preserve"> </v>
      </c>
      <c r="R89" s="207" t="str">
        <f t="shared" si="71"/>
        <v xml:space="preserve"> </v>
      </c>
      <c r="S89" s="135"/>
      <c r="T89" s="117" t="str">
        <f>IF(S89&gt;0,VLOOKUP(S89,Лист1!B:E,2,FALSE)," ")</f>
        <v xml:space="preserve"> </v>
      </c>
      <c r="U89" s="130"/>
      <c r="V89" s="131"/>
      <c r="W89" s="132"/>
      <c r="X89" s="132"/>
      <c r="Y89" s="133"/>
      <c r="Z89" s="134"/>
      <c r="AA89" s="160" t="str">
        <f t="shared" si="62"/>
        <v>0</v>
      </c>
      <c r="AB89" s="122"/>
      <c r="AC89" s="207" t="str">
        <f t="shared" si="72"/>
        <v xml:space="preserve"> </v>
      </c>
      <c r="AD89" s="135"/>
      <c r="AE89" s="124" t="str">
        <f>IF(AD89&gt;0,VLOOKUP(AD89,Лист1!B:E,2,FALSE)," ")</f>
        <v xml:space="preserve"> </v>
      </c>
      <c r="AF89" s="130"/>
      <c r="AG89" s="131"/>
      <c r="AH89" s="132"/>
      <c r="AI89" s="132"/>
      <c r="AJ89" s="133"/>
      <c r="AK89" s="134"/>
      <c r="AL89" s="160" t="str">
        <f t="shared" si="63"/>
        <v>0</v>
      </c>
      <c r="AM89" s="122"/>
      <c r="AN89" s="207" t="str">
        <f t="shared" si="73"/>
        <v xml:space="preserve"> </v>
      </c>
      <c r="AO89" s="135"/>
      <c r="AP89" s="124" t="str">
        <f>IF(AO89&gt;0,VLOOKUP(AO89,Лист1!B:E,2,FALSE)," ")</f>
        <v xml:space="preserve"> </v>
      </c>
      <c r="AQ89" s="130"/>
      <c r="AR89" s="131"/>
      <c r="AS89" s="132"/>
      <c r="AT89" s="132"/>
      <c r="AU89" s="133"/>
      <c r="AV89" s="134"/>
      <c r="AW89" s="160" t="str">
        <f t="shared" si="64"/>
        <v>0</v>
      </c>
      <c r="AX89" s="123"/>
      <c r="AY89" s="207" t="str">
        <f t="shared" si="74"/>
        <v xml:space="preserve"> </v>
      </c>
      <c r="AZ89" s="135"/>
      <c r="BA89" s="124" t="str">
        <f>IF(AZ89&gt;0,VLOOKUP(AZ89,Лист1!B:E,2,FALSE)," ")</f>
        <v xml:space="preserve"> </v>
      </c>
      <c r="BB89" s="130"/>
      <c r="BC89" s="131"/>
      <c r="BD89" s="132"/>
      <c r="BE89" s="132"/>
      <c r="BF89" s="133"/>
      <c r="BG89" s="134"/>
      <c r="BH89" s="160" t="str">
        <f t="shared" si="65"/>
        <v>0</v>
      </c>
      <c r="BI89" s="122"/>
      <c r="BJ89" s="207" t="str">
        <f t="shared" si="75"/>
        <v xml:space="preserve"> </v>
      </c>
      <c r="BK89" s="135"/>
      <c r="BL89" s="19" t="str">
        <f>IF(BK89&gt;0,VLOOKUP(BK89,Лист1!B:C,2,FALSE)," ")</f>
        <v xml:space="preserve"> </v>
      </c>
      <c r="BM89" s="130"/>
      <c r="BN89" s="131"/>
      <c r="BO89" s="132"/>
      <c r="BP89" s="132"/>
      <c r="BQ89" s="133"/>
      <c r="BR89" s="134"/>
      <c r="BS89" s="160" t="str">
        <f t="shared" si="66"/>
        <v>0</v>
      </c>
      <c r="BT89" s="122"/>
      <c r="BU89" s="207" t="str">
        <f t="shared" si="76"/>
        <v xml:space="preserve"> </v>
      </c>
      <c r="BV89" s="135"/>
      <c r="BW89" s="19" t="str">
        <f>IF(BV89&gt;0,VLOOKUP(BV89,Лист1!B:C,2,FALSE)," ")</f>
        <v xml:space="preserve"> </v>
      </c>
      <c r="BX89" s="130"/>
      <c r="BY89" s="131"/>
      <c r="BZ89" s="132"/>
      <c r="CA89" s="132"/>
      <c r="CB89" s="133"/>
      <c r="CC89" s="134"/>
      <c r="CD89" s="160" t="str">
        <f t="shared" si="67"/>
        <v>0</v>
      </c>
      <c r="CE89" s="122"/>
      <c r="CF89" s="207" t="str">
        <f t="shared" si="77"/>
        <v xml:space="preserve"> </v>
      </c>
      <c r="CG89" s="135"/>
      <c r="CH89" s="19" t="str">
        <f>IF(CG89&gt;0,VLOOKUP(CG89,Лист1!B:C,2,FALSE)," ")</f>
        <v xml:space="preserve"> </v>
      </c>
      <c r="CI89" s="130"/>
      <c r="CJ89" s="131"/>
      <c r="CK89" s="132"/>
      <c r="CL89" s="132"/>
      <c r="CM89" s="133"/>
      <c r="CN89" s="134"/>
      <c r="CO89" s="160" t="str">
        <f t="shared" si="68"/>
        <v>0</v>
      </c>
      <c r="CP89" s="122"/>
      <c r="CQ89" s="207" t="str">
        <f t="shared" si="78"/>
        <v xml:space="preserve"> </v>
      </c>
      <c r="CR89" s="135"/>
      <c r="CS89" s="19" t="str">
        <f>IF(CR89&gt;0,VLOOKUP(CR89,Лист1!B:C,2,FALSE)," ")</f>
        <v xml:space="preserve"> </v>
      </c>
      <c r="CT89" s="130"/>
      <c r="CU89" s="131"/>
      <c r="CV89" s="132"/>
      <c r="CW89" s="132"/>
      <c r="CX89" s="133"/>
      <c r="CY89" s="134"/>
      <c r="CZ89" s="160" t="str">
        <f t="shared" si="69"/>
        <v>0</v>
      </c>
    </row>
    <row r="90" spans="7:104" ht="15" customHeight="1">
      <c r="G90" s="207" t="str">
        <f t="shared" si="70"/>
        <v xml:space="preserve"> </v>
      </c>
      <c r="H90" s="135"/>
      <c r="I90" s="124" t="str">
        <f>IF(H90&gt;0,VLOOKUP(H90,Лист1!B:E,2,FALSE)," ")</f>
        <v xml:space="preserve"> </v>
      </c>
      <c r="J90" s="130"/>
      <c r="K90" s="131"/>
      <c r="L90" s="132"/>
      <c r="M90" s="132"/>
      <c r="N90" s="133"/>
      <c r="O90" s="134"/>
      <c r="P90" s="160" t="str">
        <f t="shared" si="61"/>
        <v>0</v>
      </c>
      <c r="Q90" s="6" t="str">
        <f>IF(IF(H90&gt;0,VLOOKUP(H90,Лист1!B:F,5,FALSE)," ")=1," АВИЗОВЫВАТЬ ДО ОБЕДА"," ")</f>
        <v xml:space="preserve"> </v>
      </c>
      <c r="R90" s="207" t="str">
        <f t="shared" si="71"/>
        <v xml:space="preserve"> </v>
      </c>
      <c r="S90" s="135"/>
      <c r="T90" s="117" t="str">
        <f>IF(S90&gt;0,VLOOKUP(S90,Лист1!B:E,2,FALSE)," ")</f>
        <v xml:space="preserve"> </v>
      </c>
      <c r="U90" s="130"/>
      <c r="V90" s="131"/>
      <c r="W90" s="132"/>
      <c r="X90" s="132"/>
      <c r="Y90" s="133"/>
      <c r="Z90" s="134"/>
      <c r="AA90" s="160" t="str">
        <f t="shared" si="62"/>
        <v>0</v>
      </c>
      <c r="AB90" s="122"/>
      <c r="AC90" s="207" t="str">
        <f t="shared" si="72"/>
        <v xml:space="preserve"> </v>
      </c>
      <c r="AD90" s="135"/>
      <c r="AE90" s="124" t="str">
        <f>IF(AD90&gt;0,VLOOKUP(AD90,Лист1!B:E,2,FALSE)," ")</f>
        <v xml:space="preserve"> </v>
      </c>
      <c r="AF90" s="130"/>
      <c r="AG90" s="131"/>
      <c r="AH90" s="132"/>
      <c r="AI90" s="132"/>
      <c r="AJ90" s="133"/>
      <c r="AK90" s="134"/>
      <c r="AL90" s="160" t="str">
        <f t="shared" si="63"/>
        <v>0</v>
      </c>
      <c r="AM90" s="122"/>
      <c r="AN90" s="207" t="str">
        <f t="shared" si="73"/>
        <v xml:space="preserve"> </v>
      </c>
      <c r="AO90" s="135"/>
      <c r="AP90" s="124" t="str">
        <f>IF(AO90&gt;0,VLOOKUP(AO90,Лист1!B:E,2,FALSE)," ")</f>
        <v xml:space="preserve"> </v>
      </c>
      <c r="AQ90" s="130"/>
      <c r="AR90" s="131"/>
      <c r="AS90" s="132"/>
      <c r="AT90" s="132"/>
      <c r="AU90" s="133"/>
      <c r="AV90" s="134"/>
      <c r="AW90" s="160" t="str">
        <f t="shared" si="64"/>
        <v>0</v>
      </c>
      <c r="AX90" s="123"/>
      <c r="AY90" s="207" t="str">
        <f t="shared" si="74"/>
        <v xml:space="preserve"> </v>
      </c>
      <c r="AZ90" s="135"/>
      <c r="BA90" s="124" t="str">
        <f>IF(AZ90&gt;0,VLOOKUP(AZ90,Лист1!B:E,2,FALSE)," ")</f>
        <v xml:space="preserve"> </v>
      </c>
      <c r="BB90" s="130"/>
      <c r="BC90" s="131"/>
      <c r="BD90" s="132"/>
      <c r="BE90" s="132"/>
      <c r="BF90" s="133"/>
      <c r="BG90" s="134"/>
      <c r="BH90" s="160" t="str">
        <f t="shared" si="65"/>
        <v>0</v>
      </c>
      <c r="BI90" s="122"/>
      <c r="BJ90" s="207" t="str">
        <f t="shared" si="75"/>
        <v xml:space="preserve"> </v>
      </c>
      <c r="BK90" s="135"/>
      <c r="BL90" s="19" t="str">
        <f>IF(BK90&gt;0,VLOOKUP(BK90,Лист1!B:C,2,FALSE)," ")</f>
        <v xml:space="preserve"> </v>
      </c>
      <c r="BM90" s="130"/>
      <c r="BN90" s="131"/>
      <c r="BO90" s="132"/>
      <c r="BP90" s="132"/>
      <c r="BQ90" s="133"/>
      <c r="BR90" s="134"/>
      <c r="BS90" s="160" t="str">
        <f t="shared" si="66"/>
        <v>0</v>
      </c>
      <c r="BT90" s="122"/>
      <c r="BU90" s="207" t="str">
        <f t="shared" si="76"/>
        <v xml:space="preserve"> </v>
      </c>
      <c r="BV90" s="135"/>
      <c r="BW90" s="19" t="str">
        <f>IF(BV90&gt;0,VLOOKUP(BV90,Лист1!B:C,2,FALSE)," ")</f>
        <v xml:space="preserve"> </v>
      </c>
      <c r="BX90" s="130"/>
      <c r="BY90" s="131"/>
      <c r="BZ90" s="132"/>
      <c r="CA90" s="132"/>
      <c r="CB90" s="133"/>
      <c r="CC90" s="134"/>
      <c r="CD90" s="160" t="str">
        <f t="shared" si="67"/>
        <v>0</v>
      </c>
      <c r="CE90" s="122"/>
      <c r="CF90" s="207" t="str">
        <f t="shared" si="77"/>
        <v xml:space="preserve"> </v>
      </c>
      <c r="CG90" s="135"/>
      <c r="CH90" s="19" t="str">
        <f>IF(CG90&gt;0,VLOOKUP(CG90,Лист1!B:C,2,FALSE)," ")</f>
        <v xml:space="preserve"> </v>
      </c>
      <c r="CI90" s="130"/>
      <c r="CJ90" s="131"/>
      <c r="CK90" s="132"/>
      <c r="CL90" s="132"/>
      <c r="CM90" s="133"/>
      <c r="CN90" s="134"/>
      <c r="CO90" s="160" t="str">
        <f t="shared" si="68"/>
        <v>0</v>
      </c>
      <c r="CP90" s="122"/>
      <c r="CQ90" s="207" t="str">
        <f t="shared" si="78"/>
        <v xml:space="preserve"> </v>
      </c>
      <c r="CR90" s="135"/>
      <c r="CS90" s="19" t="str">
        <f>IF(CR90&gt;0,VLOOKUP(CR90,Лист1!B:C,2,FALSE)," ")</f>
        <v xml:space="preserve"> </v>
      </c>
      <c r="CT90" s="130"/>
      <c r="CU90" s="131"/>
      <c r="CV90" s="132"/>
      <c r="CW90" s="132"/>
      <c r="CX90" s="133"/>
      <c r="CY90" s="134"/>
      <c r="CZ90" s="160" t="str">
        <f t="shared" si="69"/>
        <v>0</v>
      </c>
    </row>
    <row r="91" spans="7:104" ht="15" customHeight="1">
      <c r="G91" s="207" t="str">
        <f t="shared" si="70"/>
        <v xml:space="preserve"> </v>
      </c>
      <c r="H91" s="135"/>
      <c r="I91" s="124" t="str">
        <f>IF(H91&gt;0,VLOOKUP(H91,Лист1!B:E,2,FALSE)," ")</f>
        <v xml:space="preserve"> </v>
      </c>
      <c r="J91" s="130"/>
      <c r="K91" s="131"/>
      <c r="L91" s="132"/>
      <c r="M91" s="132"/>
      <c r="N91" s="133"/>
      <c r="O91" s="134"/>
      <c r="P91" s="160" t="str">
        <f t="shared" si="61"/>
        <v>0</v>
      </c>
      <c r="Q91" s="6" t="str">
        <f>IF(IF(H91&gt;0,VLOOKUP(H91,Лист1!B:F,5,FALSE)," ")=1," АВИЗОВЫВАТЬ ДО ОБЕДА"," ")</f>
        <v xml:space="preserve"> </v>
      </c>
      <c r="R91" s="207" t="str">
        <f t="shared" si="71"/>
        <v xml:space="preserve"> </v>
      </c>
      <c r="S91" s="135"/>
      <c r="T91" s="117" t="str">
        <f>IF(S91&gt;0,VLOOKUP(S91,Лист1!B:E,2,FALSE)," ")</f>
        <v xml:space="preserve"> </v>
      </c>
      <c r="U91" s="130"/>
      <c r="V91" s="131"/>
      <c r="W91" s="132"/>
      <c r="X91" s="132"/>
      <c r="Y91" s="133"/>
      <c r="Z91" s="134"/>
      <c r="AA91" s="160" t="str">
        <f t="shared" si="62"/>
        <v>0</v>
      </c>
      <c r="AB91" s="122"/>
      <c r="AC91" s="207" t="str">
        <f t="shared" si="72"/>
        <v xml:space="preserve"> </v>
      </c>
      <c r="AD91" s="135"/>
      <c r="AE91" s="124" t="str">
        <f>IF(AD91&gt;0,VLOOKUP(AD91,Лист1!B:E,2,FALSE)," ")</f>
        <v xml:space="preserve"> </v>
      </c>
      <c r="AF91" s="130"/>
      <c r="AG91" s="131"/>
      <c r="AH91" s="132"/>
      <c r="AI91" s="132"/>
      <c r="AJ91" s="133"/>
      <c r="AK91" s="134"/>
      <c r="AL91" s="160" t="str">
        <f t="shared" si="63"/>
        <v>0</v>
      </c>
      <c r="AM91" s="122"/>
      <c r="AN91" s="207" t="str">
        <f t="shared" si="73"/>
        <v xml:space="preserve"> </v>
      </c>
      <c r="AO91" s="135"/>
      <c r="AP91" s="124" t="str">
        <f>IF(AO91&gt;0,VLOOKUP(AO91,Лист1!B:E,2,FALSE)," ")</f>
        <v xml:space="preserve"> </v>
      </c>
      <c r="AQ91" s="130"/>
      <c r="AR91" s="131"/>
      <c r="AS91" s="132"/>
      <c r="AT91" s="132"/>
      <c r="AU91" s="133"/>
      <c r="AV91" s="134"/>
      <c r="AW91" s="160" t="str">
        <f t="shared" si="64"/>
        <v>0</v>
      </c>
      <c r="AX91" s="123"/>
      <c r="AY91" s="207" t="str">
        <f t="shared" si="74"/>
        <v xml:space="preserve"> </v>
      </c>
      <c r="AZ91" s="135"/>
      <c r="BA91" s="124" t="str">
        <f>IF(AZ91&gt;0,VLOOKUP(AZ91,Лист1!B:E,2,FALSE)," ")</f>
        <v xml:space="preserve"> </v>
      </c>
      <c r="BB91" s="130"/>
      <c r="BC91" s="131"/>
      <c r="BD91" s="132"/>
      <c r="BE91" s="132"/>
      <c r="BF91" s="133"/>
      <c r="BG91" s="134"/>
      <c r="BH91" s="160" t="str">
        <f t="shared" si="65"/>
        <v>0</v>
      </c>
      <c r="BI91" s="122"/>
      <c r="BJ91" s="207" t="str">
        <f t="shared" si="75"/>
        <v xml:space="preserve"> </v>
      </c>
      <c r="BK91" s="135"/>
      <c r="BL91" s="19" t="str">
        <f>IF(BK91&gt;0,VLOOKUP(BK91,Лист1!B:C,2,FALSE)," ")</f>
        <v xml:space="preserve"> </v>
      </c>
      <c r="BM91" s="130"/>
      <c r="BN91" s="131"/>
      <c r="BO91" s="132"/>
      <c r="BP91" s="132"/>
      <c r="BQ91" s="133"/>
      <c r="BR91" s="134"/>
      <c r="BS91" s="160" t="str">
        <f t="shared" si="66"/>
        <v>0</v>
      </c>
      <c r="BT91" s="122"/>
      <c r="BU91" s="207" t="str">
        <f t="shared" si="76"/>
        <v xml:space="preserve"> </v>
      </c>
      <c r="BV91" s="135"/>
      <c r="BW91" s="19" t="str">
        <f>IF(BV91&gt;0,VLOOKUP(BV91,Лист1!B:C,2,FALSE)," ")</f>
        <v xml:space="preserve"> </v>
      </c>
      <c r="BX91" s="130"/>
      <c r="BY91" s="131"/>
      <c r="BZ91" s="132"/>
      <c r="CA91" s="132"/>
      <c r="CB91" s="133"/>
      <c r="CC91" s="134"/>
      <c r="CD91" s="160" t="str">
        <f t="shared" si="67"/>
        <v>0</v>
      </c>
      <c r="CE91" s="122"/>
      <c r="CF91" s="207" t="str">
        <f t="shared" si="77"/>
        <v xml:space="preserve"> </v>
      </c>
      <c r="CG91" s="135"/>
      <c r="CH91" s="19" t="str">
        <f>IF(CG91&gt;0,VLOOKUP(CG91,Лист1!B:C,2,FALSE)," ")</f>
        <v xml:space="preserve"> </v>
      </c>
      <c r="CI91" s="130"/>
      <c r="CJ91" s="131"/>
      <c r="CK91" s="132"/>
      <c r="CL91" s="132"/>
      <c r="CM91" s="133"/>
      <c r="CN91" s="134"/>
      <c r="CO91" s="160" t="str">
        <f t="shared" si="68"/>
        <v>0</v>
      </c>
      <c r="CP91" s="122"/>
      <c r="CQ91" s="207" t="str">
        <f t="shared" si="78"/>
        <v xml:space="preserve"> </v>
      </c>
      <c r="CR91" s="135"/>
      <c r="CS91" s="19" t="str">
        <f>IF(CR91&gt;0,VLOOKUP(CR91,Лист1!B:C,2,FALSE)," ")</f>
        <v xml:space="preserve"> </v>
      </c>
      <c r="CT91" s="130"/>
      <c r="CU91" s="131"/>
      <c r="CV91" s="132"/>
      <c r="CW91" s="132"/>
      <c r="CX91" s="133"/>
      <c r="CY91" s="134"/>
      <c r="CZ91" s="160" t="str">
        <f t="shared" si="69"/>
        <v>0</v>
      </c>
    </row>
    <row r="92" spans="7:104" ht="15" customHeight="1">
      <c r="G92" s="207" t="str">
        <f t="shared" si="70"/>
        <v xml:space="preserve"> </v>
      </c>
      <c r="H92" s="135"/>
      <c r="I92" s="124" t="str">
        <f>IF(H92&gt;0,VLOOKUP(H92,Лист1!B:E,2,FALSE)," ")</f>
        <v xml:space="preserve"> </v>
      </c>
      <c r="J92" s="130"/>
      <c r="K92" s="131"/>
      <c r="L92" s="132"/>
      <c r="M92" s="132"/>
      <c r="N92" s="133"/>
      <c r="O92" s="134"/>
      <c r="P92" s="160" t="str">
        <f t="shared" si="61"/>
        <v>0</v>
      </c>
      <c r="Q92" s="6" t="str">
        <f>IF(IF(H92&gt;0,VLOOKUP(H92,Лист1!B:F,5,FALSE)," ")=1," АВИЗОВЫВАТЬ ДО ОБЕДА"," ")</f>
        <v xml:space="preserve"> </v>
      </c>
      <c r="R92" s="207" t="str">
        <f t="shared" si="71"/>
        <v xml:space="preserve"> </v>
      </c>
      <c r="S92" s="135"/>
      <c r="T92" s="117" t="str">
        <f>IF(S92&gt;0,VLOOKUP(S92,Лист1!B:E,2,FALSE)," ")</f>
        <v xml:space="preserve"> </v>
      </c>
      <c r="U92" s="130"/>
      <c r="V92" s="131"/>
      <c r="W92" s="132"/>
      <c r="X92" s="132"/>
      <c r="Y92" s="133"/>
      <c r="Z92" s="134"/>
      <c r="AA92" s="160" t="str">
        <f t="shared" si="62"/>
        <v>0</v>
      </c>
      <c r="AB92" s="122"/>
      <c r="AC92" s="207" t="str">
        <f t="shared" si="72"/>
        <v xml:space="preserve"> </v>
      </c>
      <c r="AD92" s="135"/>
      <c r="AE92" s="124" t="str">
        <f>IF(AD92&gt;0,VLOOKUP(AD92,Лист1!B:E,2,FALSE)," ")</f>
        <v xml:space="preserve"> </v>
      </c>
      <c r="AF92" s="130"/>
      <c r="AG92" s="131"/>
      <c r="AH92" s="132"/>
      <c r="AI92" s="132"/>
      <c r="AJ92" s="133"/>
      <c r="AK92" s="134"/>
      <c r="AL92" s="160" t="str">
        <f t="shared" si="63"/>
        <v>0</v>
      </c>
      <c r="AM92" s="122"/>
      <c r="AN92" s="207" t="str">
        <f t="shared" si="73"/>
        <v xml:space="preserve"> </v>
      </c>
      <c r="AO92" s="135"/>
      <c r="AP92" s="124" t="str">
        <f>IF(AO92&gt;0,VLOOKUP(AO92,Лист1!B:E,2,FALSE)," ")</f>
        <v xml:space="preserve"> </v>
      </c>
      <c r="AQ92" s="130"/>
      <c r="AR92" s="131"/>
      <c r="AS92" s="132"/>
      <c r="AT92" s="132"/>
      <c r="AU92" s="133"/>
      <c r="AV92" s="134"/>
      <c r="AW92" s="160" t="str">
        <f t="shared" si="64"/>
        <v>0</v>
      </c>
      <c r="AX92" s="123"/>
      <c r="AY92" s="207" t="str">
        <f t="shared" si="74"/>
        <v xml:space="preserve"> </v>
      </c>
      <c r="AZ92" s="135"/>
      <c r="BA92" s="124" t="str">
        <f>IF(AZ92&gt;0,VLOOKUP(AZ92,Лист1!B:E,2,FALSE)," ")</f>
        <v xml:space="preserve"> </v>
      </c>
      <c r="BB92" s="130"/>
      <c r="BC92" s="131"/>
      <c r="BD92" s="132"/>
      <c r="BE92" s="132"/>
      <c r="BF92" s="133"/>
      <c r="BG92" s="134"/>
      <c r="BH92" s="160" t="str">
        <f t="shared" si="65"/>
        <v>0</v>
      </c>
      <c r="BI92" s="122"/>
      <c r="BJ92" s="207" t="str">
        <f t="shared" si="75"/>
        <v xml:space="preserve"> </v>
      </c>
      <c r="BK92" s="135"/>
      <c r="BL92" s="19" t="str">
        <f>IF(BK92&gt;0,VLOOKUP(BK92,Лист1!B:C,2,FALSE)," ")</f>
        <v xml:space="preserve"> </v>
      </c>
      <c r="BM92" s="130"/>
      <c r="BN92" s="131"/>
      <c r="BO92" s="132"/>
      <c r="BP92" s="132"/>
      <c r="BQ92" s="133"/>
      <c r="BR92" s="134"/>
      <c r="BS92" s="160" t="str">
        <f t="shared" si="66"/>
        <v>0</v>
      </c>
      <c r="BT92" s="122"/>
      <c r="BU92" s="207" t="str">
        <f t="shared" si="76"/>
        <v xml:space="preserve"> </v>
      </c>
      <c r="BV92" s="135"/>
      <c r="BW92" s="19" t="str">
        <f>IF(BV92&gt;0,VLOOKUP(BV92,Лист1!B:C,2,FALSE)," ")</f>
        <v xml:space="preserve"> </v>
      </c>
      <c r="BX92" s="130"/>
      <c r="BY92" s="131"/>
      <c r="BZ92" s="132"/>
      <c r="CA92" s="132"/>
      <c r="CB92" s="133"/>
      <c r="CC92" s="134"/>
      <c r="CD92" s="160" t="str">
        <f t="shared" si="67"/>
        <v>0</v>
      </c>
      <c r="CE92" s="122"/>
      <c r="CF92" s="207" t="str">
        <f t="shared" si="77"/>
        <v xml:space="preserve"> </v>
      </c>
      <c r="CG92" s="135"/>
      <c r="CH92" s="19" t="str">
        <f>IF(CG92&gt;0,VLOOKUP(CG92,Лист1!B:C,2,FALSE)," ")</f>
        <v xml:space="preserve"> </v>
      </c>
      <c r="CI92" s="130"/>
      <c r="CJ92" s="131"/>
      <c r="CK92" s="132"/>
      <c r="CL92" s="132"/>
      <c r="CM92" s="133"/>
      <c r="CN92" s="134"/>
      <c r="CO92" s="160" t="str">
        <f t="shared" si="68"/>
        <v>0</v>
      </c>
      <c r="CP92" s="122"/>
      <c r="CQ92" s="207" t="str">
        <f t="shared" si="78"/>
        <v xml:space="preserve"> </v>
      </c>
      <c r="CR92" s="135"/>
      <c r="CS92" s="19" t="str">
        <f>IF(CR92&gt;0,VLOOKUP(CR92,Лист1!B:C,2,FALSE)," ")</f>
        <v xml:space="preserve"> </v>
      </c>
      <c r="CT92" s="130"/>
      <c r="CU92" s="131"/>
      <c r="CV92" s="132"/>
      <c r="CW92" s="132"/>
      <c r="CX92" s="133"/>
      <c r="CY92" s="134"/>
      <c r="CZ92" s="160" t="str">
        <f t="shared" si="69"/>
        <v>0</v>
      </c>
    </row>
    <row r="93" spans="7:104" ht="15" customHeight="1">
      <c r="G93" s="207" t="str">
        <f t="shared" si="70"/>
        <v xml:space="preserve"> </v>
      </c>
      <c r="H93" s="135"/>
      <c r="I93" s="124" t="str">
        <f>IF(H93&gt;0,VLOOKUP(H93,Лист1!B:E,2,FALSE)," ")</f>
        <v xml:space="preserve"> </v>
      </c>
      <c r="J93" s="130"/>
      <c r="K93" s="131"/>
      <c r="L93" s="132"/>
      <c r="M93" s="132"/>
      <c r="N93" s="133"/>
      <c r="O93" s="134"/>
      <c r="P93" s="160" t="str">
        <f t="shared" si="61"/>
        <v>0</v>
      </c>
      <c r="Q93" s="6" t="str">
        <f>IF(IF(H93&gt;0,VLOOKUP(H93,Лист1!B:F,5,FALSE)," ")=1," АВИЗОВЫВАТЬ ДО ОБЕДА"," ")</f>
        <v xml:space="preserve"> </v>
      </c>
      <c r="R93" s="207" t="str">
        <f t="shared" si="71"/>
        <v xml:space="preserve"> </v>
      </c>
      <c r="S93" s="135"/>
      <c r="T93" s="117" t="str">
        <f>IF(S93&gt;0,VLOOKUP(S93,Лист1!B:E,2,FALSE)," ")</f>
        <v xml:space="preserve"> </v>
      </c>
      <c r="U93" s="130"/>
      <c r="V93" s="131"/>
      <c r="W93" s="132"/>
      <c r="X93" s="132"/>
      <c r="Y93" s="133"/>
      <c r="Z93" s="134"/>
      <c r="AA93" s="160" t="str">
        <f t="shared" si="62"/>
        <v>0</v>
      </c>
      <c r="AB93" s="122"/>
      <c r="AC93" s="207" t="str">
        <f t="shared" si="72"/>
        <v xml:space="preserve"> </v>
      </c>
      <c r="AD93" s="135"/>
      <c r="AE93" s="124" t="str">
        <f>IF(AD93&gt;0,VLOOKUP(AD93,Лист1!B:E,2,FALSE)," ")</f>
        <v xml:space="preserve"> </v>
      </c>
      <c r="AF93" s="130"/>
      <c r="AG93" s="131"/>
      <c r="AH93" s="132"/>
      <c r="AI93" s="132"/>
      <c r="AJ93" s="133"/>
      <c r="AK93" s="134"/>
      <c r="AL93" s="160" t="str">
        <f t="shared" si="63"/>
        <v>0</v>
      </c>
      <c r="AM93" s="122"/>
      <c r="AN93" s="207" t="str">
        <f t="shared" si="73"/>
        <v xml:space="preserve"> </v>
      </c>
      <c r="AO93" s="135"/>
      <c r="AP93" s="124" t="str">
        <f>IF(AO93&gt;0,VLOOKUP(AO93,Лист1!B:E,2,FALSE)," ")</f>
        <v xml:space="preserve"> </v>
      </c>
      <c r="AQ93" s="130"/>
      <c r="AR93" s="131"/>
      <c r="AS93" s="132"/>
      <c r="AT93" s="132"/>
      <c r="AU93" s="133"/>
      <c r="AV93" s="134"/>
      <c r="AW93" s="160" t="str">
        <f t="shared" si="64"/>
        <v>0</v>
      </c>
      <c r="AX93" s="123"/>
      <c r="AY93" s="207" t="str">
        <f t="shared" si="74"/>
        <v xml:space="preserve"> </v>
      </c>
      <c r="AZ93" s="135"/>
      <c r="BA93" s="124" t="str">
        <f>IF(AZ93&gt;0,VLOOKUP(AZ93,Лист1!B:E,2,FALSE)," ")</f>
        <v xml:space="preserve"> </v>
      </c>
      <c r="BB93" s="130"/>
      <c r="BC93" s="131"/>
      <c r="BD93" s="132"/>
      <c r="BE93" s="132"/>
      <c r="BF93" s="133"/>
      <c r="BG93" s="134"/>
      <c r="BH93" s="160" t="str">
        <f t="shared" si="65"/>
        <v>0</v>
      </c>
      <c r="BI93" s="122"/>
      <c r="BJ93" s="207" t="str">
        <f t="shared" si="75"/>
        <v xml:space="preserve"> </v>
      </c>
      <c r="BK93" s="135"/>
      <c r="BL93" s="19" t="str">
        <f>IF(BK93&gt;0,VLOOKUP(BK93,Лист1!B:C,2,FALSE)," ")</f>
        <v xml:space="preserve"> </v>
      </c>
      <c r="BM93" s="130"/>
      <c r="BN93" s="131"/>
      <c r="BO93" s="132"/>
      <c r="BP93" s="132"/>
      <c r="BQ93" s="133"/>
      <c r="BR93" s="134"/>
      <c r="BS93" s="160" t="str">
        <f t="shared" si="66"/>
        <v>0</v>
      </c>
      <c r="BT93" s="122"/>
      <c r="BU93" s="207" t="str">
        <f t="shared" si="76"/>
        <v xml:space="preserve"> </v>
      </c>
      <c r="BV93" s="135"/>
      <c r="BW93" s="19" t="str">
        <f>IF(BV93&gt;0,VLOOKUP(BV93,Лист1!B:C,2,FALSE)," ")</f>
        <v xml:space="preserve"> </v>
      </c>
      <c r="BX93" s="130"/>
      <c r="BY93" s="131"/>
      <c r="BZ93" s="132"/>
      <c r="CA93" s="132"/>
      <c r="CB93" s="133"/>
      <c r="CC93" s="134"/>
      <c r="CD93" s="160" t="str">
        <f t="shared" si="67"/>
        <v>0</v>
      </c>
      <c r="CE93" s="122"/>
      <c r="CF93" s="207" t="str">
        <f t="shared" si="77"/>
        <v xml:space="preserve"> </v>
      </c>
      <c r="CG93" s="135"/>
      <c r="CH93" s="19" t="str">
        <f>IF(CG93&gt;0,VLOOKUP(CG93,Лист1!B:C,2,FALSE)," ")</f>
        <v xml:space="preserve"> </v>
      </c>
      <c r="CI93" s="130"/>
      <c r="CJ93" s="131"/>
      <c r="CK93" s="132"/>
      <c r="CL93" s="132"/>
      <c r="CM93" s="133"/>
      <c r="CN93" s="134"/>
      <c r="CO93" s="160" t="str">
        <f t="shared" si="68"/>
        <v>0</v>
      </c>
      <c r="CP93" s="122"/>
      <c r="CQ93" s="207" t="str">
        <f t="shared" si="78"/>
        <v xml:space="preserve"> </v>
      </c>
      <c r="CR93" s="135"/>
      <c r="CS93" s="19" t="str">
        <f>IF(CR93&gt;0,VLOOKUP(CR93,Лист1!B:C,2,FALSE)," ")</f>
        <v xml:space="preserve"> </v>
      </c>
      <c r="CT93" s="130"/>
      <c r="CU93" s="131"/>
      <c r="CV93" s="132"/>
      <c r="CW93" s="132"/>
      <c r="CX93" s="133"/>
      <c r="CY93" s="134"/>
      <c r="CZ93" s="160" t="str">
        <f t="shared" si="69"/>
        <v>0</v>
      </c>
    </row>
    <row r="94" spans="7:104" ht="15" customHeight="1">
      <c r="G94" s="207" t="str">
        <f t="shared" si="70"/>
        <v xml:space="preserve"> </v>
      </c>
      <c r="H94" s="135"/>
      <c r="I94" s="124" t="str">
        <f>IF(H94&gt;0,VLOOKUP(H94,Лист1!B:E,2,FALSE)," ")</f>
        <v xml:space="preserve"> </v>
      </c>
      <c r="J94" s="130"/>
      <c r="K94" s="131"/>
      <c r="L94" s="132"/>
      <c r="M94" s="132"/>
      <c r="N94" s="133"/>
      <c r="O94" s="134"/>
      <c r="P94" s="160" t="str">
        <f t="shared" si="61"/>
        <v>0</v>
      </c>
      <c r="Q94" s="6" t="str">
        <f>IF(IF(H94&gt;0,VLOOKUP(H94,Лист1!B:F,5,FALSE)," ")=1," АВИЗОВЫВАТЬ ДО ОБЕДА"," ")</f>
        <v xml:space="preserve"> </v>
      </c>
      <c r="R94" s="207" t="str">
        <f t="shared" si="71"/>
        <v xml:space="preserve"> </v>
      </c>
      <c r="S94" s="135"/>
      <c r="T94" s="117" t="str">
        <f>IF(S94&gt;0,VLOOKUP(S94,Лист1!B:E,2,FALSE)," ")</f>
        <v xml:space="preserve"> </v>
      </c>
      <c r="U94" s="130"/>
      <c r="V94" s="131"/>
      <c r="W94" s="132"/>
      <c r="X94" s="132"/>
      <c r="Y94" s="133"/>
      <c r="Z94" s="134"/>
      <c r="AA94" s="160" t="str">
        <f t="shared" si="62"/>
        <v>0</v>
      </c>
      <c r="AB94" s="122"/>
      <c r="AC94" s="207" t="str">
        <f t="shared" si="72"/>
        <v xml:space="preserve"> </v>
      </c>
      <c r="AD94" s="135"/>
      <c r="AE94" s="124" t="str">
        <f>IF(AD94&gt;0,VLOOKUP(AD94,Лист1!B:E,2,FALSE)," ")</f>
        <v xml:space="preserve"> </v>
      </c>
      <c r="AF94" s="130"/>
      <c r="AG94" s="131"/>
      <c r="AH94" s="132"/>
      <c r="AI94" s="132"/>
      <c r="AJ94" s="133"/>
      <c r="AK94" s="134"/>
      <c r="AL94" s="160" t="str">
        <f t="shared" si="63"/>
        <v>0</v>
      </c>
      <c r="AM94" s="122"/>
      <c r="AN94" s="207" t="str">
        <f t="shared" si="73"/>
        <v xml:space="preserve"> </v>
      </c>
      <c r="AO94" s="135"/>
      <c r="AP94" s="124" t="str">
        <f>IF(AO94&gt;0,VLOOKUP(AO94,Лист1!B:E,2,FALSE)," ")</f>
        <v xml:space="preserve"> </v>
      </c>
      <c r="AQ94" s="130"/>
      <c r="AR94" s="131"/>
      <c r="AS94" s="132"/>
      <c r="AT94" s="132"/>
      <c r="AU94" s="133"/>
      <c r="AV94" s="134"/>
      <c r="AW94" s="160" t="str">
        <f t="shared" si="64"/>
        <v>0</v>
      </c>
      <c r="AX94" s="123"/>
      <c r="AY94" s="207" t="str">
        <f t="shared" si="74"/>
        <v xml:space="preserve"> </v>
      </c>
      <c r="AZ94" s="135"/>
      <c r="BA94" s="124" t="str">
        <f>IF(AZ94&gt;0,VLOOKUP(AZ94,Лист1!B:E,2,FALSE)," ")</f>
        <v xml:space="preserve"> </v>
      </c>
      <c r="BB94" s="130"/>
      <c r="BC94" s="131"/>
      <c r="BD94" s="132"/>
      <c r="BE94" s="132"/>
      <c r="BF94" s="133"/>
      <c r="BG94" s="134"/>
      <c r="BH94" s="160" t="str">
        <f t="shared" si="65"/>
        <v>0</v>
      </c>
      <c r="BI94" s="122"/>
      <c r="BJ94" s="207" t="str">
        <f t="shared" si="75"/>
        <v xml:space="preserve"> </v>
      </c>
      <c r="BK94" s="135"/>
      <c r="BL94" s="19" t="str">
        <f>IF(BK94&gt;0,VLOOKUP(BK94,Лист1!B:C,2,FALSE)," ")</f>
        <v xml:space="preserve"> </v>
      </c>
      <c r="BM94" s="130"/>
      <c r="BN94" s="131"/>
      <c r="BO94" s="132"/>
      <c r="BP94" s="132"/>
      <c r="BQ94" s="133"/>
      <c r="BR94" s="134"/>
      <c r="BS94" s="160" t="str">
        <f t="shared" si="66"/>
        <v>0</v>
      </c>
      <c r="BT94" s="122"/>
      <c r="BU94" s="207" t="str">
        <f t="shared" si="76"/>
        <v xml:space="preserve"> </v>
      </c>
      <c r="BV94" s="135"/>
      <c r="BW94" s="19" t="str">
        <f>IF(BV94&gt;0,VLOOKUP(BV94,Лист1!B:C,2,FALSE)," ")</f>
        <v xml:space="preserve"> </v>
      </c>
      <c r="BX94" s="130"/>
      <c r="BY94" s="131"/>
      <c r="BZ94" s="132"/>
      <c r="CA94" s="132"/>
      <c r="CB94" s="133"/>
      <c r="CC94" s="134"/>
      <c r="CD94" s="160" t="str">
        <f t="shared" si="67"/>
        <v>0</v>
      </c>
      <c r="CE94" s="122"/>
      <c r="CF94" s="207" t="str">
        <f t="shared" si="77"/>
        <v xml:space="preserve"> </v>
      </c>
      <c r="CG94" s="135"/>
      <c r="CH94" s="19" t="str">
        <f>IF(CG94&gt;0,VLOOKUP(CG94,Лист1!B:C,2,FALSE)," ")</f>
        <v xml:space="preserve"> </v>
      </c>
      <c r="CI94" s="130"/>
      <c r="CJ94" s="131"/>
      <c r="CK94" s="132"/>
      <c r="CL94" s="132"/>
      <c r="CM94" s="133"/>
      <c r="CN94" s="134"/>
      <c r="CO94" s="160" t="str">
        <f t="shared" si="68"/>
        <v>0</v>
      </c>
      <c r="CP94" s="122"/>
      <c r="CQ94" s="207" t="str">
        <f t="shared" si="78"/>
        <v xml:space="preserve"> </v>
      </c>
      <c r="CR94" s="135"/>
      <c r="CS94" s="19" t="str">
        <f>IF(CR94&gt;0,VLOOKUP(CR94,Лист1!B:C,2,FALSE)," ")</f>
        <v xml:space="preserve"> </v>
      </c>
      <c r="CT94" s="130"/>
      <c r="CU94" s="131"/>
      <c r="CV94" s="132"/>
      <c r="CW94" s="132"/>
      <c r="CX94" s="133"/>
      <c r="CY94" s="134"/>
      <c r="CZ94" s="160" t="str">
        <f t="shared" si="69"/>
        <v>0</v>
      </c>
    </row>
    <row r="95" spans="7:104" ht="15" customHeight="1">
      <c r="G95" s="207" t="str">
        <f t="shared" si="70"/>
        <v xml:space="preserve"> </v>
      </c>
      <c r="H95" s="135"/>
      <c r="I95" s="124" t="str">
        <f>IF(H95&gt;0,VLOOKUP(H95,Лист1!B:E,2,FALSE)," ")</f>
        <v xml:space="preserve"> </v>
      </c>
      <c r="J95" s="130"/>
      <c r="K95" s="131"/>
      <c r="L95" s="132"/>
      <c r="M95" s="132"/>
      <c r="N95" s="133"/>
      <c r="O95" s="134"/>
      <c r="P95" s="160" t="str">
        <f t="shared" si="61"/>
        <v>0</v>
      </c>
      <c r="Q95" s="6" t="str">
        <f>IF(IF(H95&gt;0,VLOOKUP(H95,Лист1!B:F,5,FALSE)," ")=1," АВИЗОВЫВАТЬ ДО ОБЕДА"," ")</f>
        <v xml:space="preserve"> </v>
      </c>
      <c r="R95" s="207" t="str">
        <f t="shared" si="71"/>
        <v xml:space="preserve"> </v>
      </c>
      <c r="S95" s="135"/>
      <c r="T95" s="117" t="str">
        <f>IF(S95&gt;0,VLOOKUP(S95,Лист1!B:E,2,FALSE)," ")</f>
        <v xml:space="preserve"> </v>
      </c>
      <c r="U95" s="130"/>
      <c r="V95" s="131"/>
      <c r="W95" s="132"/>
      <c r="X95" s="132"/>
      <c r="Y95" s="133"/>
      <c r="Z95" s="134"/>
      <c r="AA95" s="160" t="str">
        <f t="shared" si="62"/>
        <v>0</v>
      </c>
      <c r="AB95" s="122"/>
      <c r="AC95" s="207" t="str">
        <f t="shared" si="72"/>
        <v xml:space="preserve"> </v>
      </c>
      <c r="AD95" s="135"/>
      <c r="AE95" s="124" t="str">
        <f>IF(AD95&gt;0,VLOOKUP(AD95,Лист1!B:E,2,FALSE)," ")</f>
        <v xml:space="preserve"> </v>
      </c>
      <c r="AF95" s="130"/>
      <c r="AG95" s="131"/>
      <c r="AH95" s="132"/>
      <c r="AI95" s="132"/>
      <c r="AJ95" s="133"/>
      <c r="AK95" s="134"/>
      <c r="AL95" s="160" t="str">
        <f t="shared" si="63"/>
        <v>0</v>
      </c>
      <c r="AM95" s="122"/>
      <c r="AN95" s="207" t="str">
        <f t="shared" si="73"/>
        <v xml:space="preserve"> </v>
      </c>
      <c r="AO95" s="135"/>
      <c r="AP95" s="124" t="str">
        <f>IF(AO95&gt;0,VLOOKUP(AO95,Лист1!B:E,2,FALSE)," ")</f>
        <v xml:space="preserve"> </v>
      </c>
      <c r="AQ95" s="130"/>
      <c r="AR95" s="131"/>
      <c r="AS95" s="132"/>
      <c r="AT95" s="132"/>
      <c r="AU95" s="133"/>
      <c r="AV95" s="134"/>
      <c r="AW95" s="160" t="str">
        <f t="shared" si="64"/>
        <v>0</v>
      </c>
      <c r="AX95" s="123"/>
      <c r="AY95" s="207" t="str">
        <f t="shared" si="74"/>
        <v xml:space="preserve"> </v>
      </c>
      <c r="AZ95" s="135"/>
      <c r="BA95" s="124" t="str">
        <f>IF(AZ95&gt;0,VLOOKUP(AZ95,Лист1!B:E,2,FALSE)," ")</f>
        <v xml:space="preserve"> </v>
      </c>
      <c r="BB95" s="130"/>
      <c r="BC95" s="131"/>
      <c r="BD95" s="132"/>
      <c r="BE95" s="132"/>
      <c r="BF95" s="133"/>
      <c r="BG95" s="134"/>
      <c r="BH95" s="160" t="str">
        <f t="shared" si="65"/>
        <v>0</v>
      </c>
      <c r="BI95" s="122"/>
      <c r="BJ95" s="207" t="str">
        <f t="shared" si="75"/>
        <v xml:space="preserve"> </v>
      </c>
      <c r="BK95" s="135"/>
      <c r="BL95" s="19" t="str">
        <f>IF(BK95&gt;0,VLOOKUP(BK95,Лист1!B:C,2,FALSE)," ")</f>
        <v xml:space="preserve"> </v>
      </c>
      <c r="BM95" s="130"/>
      <c r="BN95" s="131"/>
      <c r="BO95" s="132"/>
      <c r="BP95" s="132"/>
      <c r="BQ95" s="133"/>
      <c r="BR95" s="134"/>
      <c r="BS95" s="160" t="str">
        <f t="shared" si="66"/>
        <v>0</v>
      </c>
      <c r="BT95" s="122"/>
      <c r="BU95" s="207" t="str">
        <f t="shared" si="76"/>
        <v xml:space="preserve"> </v>
      </c>
      <c r="BV95" s="135"/>
      <c r="BW95" s="19" t="str">
        <f>IF(BV95&gt;0,VLOOKUP(BV95,Лист1!B:C,2,FALSE)," ")</f>
        <v xml:space="preserve"> </v>
      </c>
      <c r="BX95" s="130"/>
      <c r="BY95" s="131"/>
      <c r="BZ95" s="132"/>
      <c r="CA95" s="132"/>
      <c r="CB95" s="133"/>
      <c r="CC95" s="134"/>
      <c r="CD95" s="160" t="str">
        <f t="shared" si="67"/>
        <v>0</v>
      </c>
      <c r="CE95" s="122"/>
      <c r="CF95" s="207" t="str">
        <f t="shared" si="77"/>
        <v xml:space="preserve"> </v>
      </c>
      <c r="CG95" s="135"/>
      <c r="CH95" s="19" t="str">
        <f>IF(CG95&gt;0,VLOOKUP(CG95,Лист1!B:C,2,FALSE)," ")</f>
        <v xml:space="preserve"> </v>
      </c>
      <c r="CI95" s="130"/>
      <c r="CJ95" s="131"/>
      <c r="CK95" s="132"/>
      <c r="CL95" s="132"/>
      <c r="CM95" s="133"/>
      <c r="CN95" s="134"/>
      <c r="CO95" s="160" t="str">
        <f t="shared" si="68"/>
        <v>0</v>
      </c>
      <c r="CP95" s="122"/>
      <c r="CQ95" s="207" t="str">
        <f t="shared" si="78"/>
        <v xml:space="preserve"> </v>
      </c>
      <c r="CR95" s="135"/>
      <c r="CS95" s="19" t="str">
        <f>IF(CR95&gt;0,VLOOKUP(CR95,Лист1!B:C,2,FALSE)," ")</f>
        <v xml:space="preserve"> </v>
      </c>
      <c r="CT95" s="130"/>
      <c r="CU95" s="131"/>
      <c r="CV95" s="132"/>
      <c r="CW95" s="132"/>
      <c r="CX95" s="133"/>
      <c r="CY95" s="134"/>
      <c r="CZ95" s="160" t="str">
        <f t="shared" si="69"/>
        <v>0</v>
      </c>
    </row>
    <row r="96" spans="7:104" ht="15" customHeight="1">
      <c r="G96" s="207" t="str">
        <f t="shared" ref="G96:G100" si="80">IF(K95&lt;&gt;0,ROUNDUP((P95*$G$5+G95)/0.00347222222222222,0)*0.00347222222222222, " ")</f>
        <v xml:space="preserve"> </v>
      </c>
      <c r="H96" s="135"/>
      <c r="I96" s="124" t="str">
        <f>IF(H96&gt;0,VLOOKUP(H96,Лист1!B:E,2,FALSE)," ")</f>
        <v xml:space="preserve"> </v>
      </c>
      <c r="J96" s="130"/>
      <c r="K96" s="131"/>
      <c r="L96" s="132"/>
      <c r="M96" s="132"/>
      <c r="N96" s="133"/>
      <c r="O96" s="134"/>
      <c r="P96" s="160" t="str">
        <f t="shared" ref="P96:P100" si="81">IF(K96="т",O96,IF(K96="с",M96, IF(K96=" ","0",IF(K96=" ","0","0"))))</f>
        <v>0</v>
      </c>
      <c r="Q96" s="6" t="str">
        <f>IF(IF(H96&gt;0,VLOOKUP(H96,Лист1!B:F,5,FALSE)," ")=1," АВИЗОВЫВАТЬ ДО ОБЕДА"," ")</f>
        <v xml:space="preserve"> </v>
      </c>
      <c r="R96" s="207" t="str">
        <f t="shared" ref="R96:R100" si="82">IF(V95&lt;&gt;0,ROUNDUP((AA95*$G$5+R95)/0.00347222222222222,0)*0.00347222222222222, " ")</f>
        <v xml:space="preserve"> </v>
      </c>
      <c r="S96" s="135"/>
      <c r="T96" s="117" t="str">
        <f>IF(S96&gt;0,VLOOKUP(S96,Лист1!B:E,2,FALSE)," ")</f>
        <v xml:space="preserve"> </v>
      </c>
      <c r="U96" s="130"/>
      <c r="V96" s="131"/>
      <c r="W96" s="132"/>
      <c r="X96" s="132"/>
      <c r="Y96" s="133"/>
      <c r="Z96" s="134"/>
      <c r="AA96" s="160" t="str">
        <f t="shared" ref="AA96:AA100" si="83">IF(V96="т",Z96,IF(V96="с",X96, IF(V96=" ","0",IF(V96=" ","0","0"))))</f>
        <v>0</v>
      </c>
      <c r="AB96" s="122"/>
      <c r="AC96" s="207" t="str">
        <f t="shared" ref="AC96:AC100" si="84">IF(AG95&lt;&gt;0,ROUNDUP((AL95*$G$5+AC95)/0.00347222222222222,0)*0.00347222222222222, " ")</f>
        <v xml:space="preserve"> </v>
      </c>
      <c r="AD96" s="135"/>
      <c r="AE96" s="124" t="str">
        <f>IF(AD96&gt;0,VLOOKUP(AD96,Лист1!B:E,2,FALSE)," ")</f>
        <v xml:space="preserve"> </v>
      </c>
      <c r="AF96" s="130"/>
      <c r="AG96" s="131"/>
      <c r="AH96" s="132"/>
      <c r="AI96" s="132"/>
      <c r="AJ96" s="133"/>
      <c r="AK96" s="134"/>
      <c r="AL96" s="160" t="str">
        <f t="shared" ref="AL96:AL100" si="85">IF(AG96="т",AK96,IF(AG96="с",AI96, IF(AG96=" ","0",IF(AG96=" ","0","0"))))</f>
        <v>0</v>
      </c>
      <c r="AM96" s="122"/>
      <c r="AN96" s="207" t="str">
        <f t="shared" ref="AN96:AN100" si="86">IF(AR95&lt;&gt;0,ROUNDUP((AW95*$G$5+AN95)/0.00347222222222222,0)*0.00347222222222222, " ")</f>
        <v xml:space="preserve"> </v>
      </c>
      <c r="AO96" s="135"/>
      <c r="AP96" s="124" t="str">
        <f>IF(AO96&gt;0,VLOOKUP(AO96,Лист1!B:E,2,FALSE)," ")</f>
        <v xml:space="preserve"> </v>
      </c>
      <c r="AQ96" s="130"/>
      <c r="AR96" s="131"/>
      <c r="AS96" s="132"/>
      <c r="AT96" s="132"/>
      <c r="AU96" s="133"/>
      <c r="AV96" s="134"/>
      <c r="AW96" s="160" t="str">
        <f t="shared" ref="AW96:AW100" si="87">IF(AR96="т",AV96,IF(AR96="с",AT96, IF(AR96=" ","0",IF(AR96=" ","0","0"))))</f>
        <v>0</v>
      </c>
      <c r="AX96" s="123"/>
      <c r="AY96" s="207" t="str">
        <f t="shared" ref="AY96:AY100" si="88">IF(BC95&lt;&gt;0,ROUNDUP((BH95*$G$5+AY95)/0.00347222222222222,0)*0.00347222222222222, " ")</f>
        <v xml:space="preserve"> </v>
      </c>
      <c r="AZ96" s="135"/>
      <c r="BA96" s="124" t="str">
        <f>IF(AZ96&gt;0,VLOOKUP(AZ96,Лист1!B:E,2,FALSE)," ")</f>
        <v xml:space="preserve"> </v>
      </c>
      <c r="BB96" s="130"/>
      <c r="BC96" s="131"/>
      <c r="BD96" s="132"/>
      <c r="BE96" s="132"/>
      <c r="BF96" s="133"/>
      <c r="BG96" s="134"/>
      <c r="BH96" s="160" t="str">
        <f t="shared" ref="BH96:BH100" si="89">IF(BC96="т",BG96,IF(BC96="с",BE96, IF(BC96=" ","0",IF(BC96=" ","0","0"))))</f>
        <v>0</v>
      </c>
      <c r="BI96" s="122"/>
      <c r="BJ96" s="207" t="str">
        <f t="shared" ref="BJ96:BJ100" si="90">IF(BN95&lt;&gt;0,ROUNDUP((BS95*$G$5+BJ95)/0.00347222222222222,0)*0.00347222222222222, " ")</f>
        <v xml:space="preserve"> </v>
      </c>
      <c r="BK96" s="135"/>
      <c r="BL96" s="19" t="str">
        <f>IF(BK96&gt;0,VLOOKUP(BK96,Лист1!B:C,2,FALSE)," ")</f>
        <v xml:space="preserve"> </v>
      </c>
      <c r="BM96" s="130"/>
      <c r="BN96" s="131"/>
      <c r="BO96" s="132"/>
      <c r="BP96" s="132"/>
      <c r="BQ96" s="133"/>
      <c r="BR96" s="134"/>
      <c r="BS96" s="160" t="str">
        <f t="shared" ref="BS96:BS100" si="91">IF(BN96="т",BR96,IF(BN96="с",BP96, IF(BN96=" ","0",IF(BN96=" ","0","0"))))</f>
        <v>0</v>
      </c>
      <c r="BT96" s="122"/>
      <c r="BU96" s="207" t="str">
        <f t="shared" ref="BU96:BU100" si="92">IF(BY95&lt;&gt;0,ROUNDUP((CD95*$G$5+BU95)/0.00347222222222222,0)*0.00347222222222222, " ")</f>
        <v xml:space="preserve"> </v>
      </c>
      <c r="BV96" s="135"/>
      <c r="BW96" s="19" t="str">
        <f>IF(BV96&gt;0,VLOOKUP(BV96,Лист1!B:C,2,FALSE)," ")</f>
        <v xml:space="preserve"> </v>
      </c>
      <c r="BX96" s="130"/>
      <c r="BY96" s="131"/>
      <c r="BZ96" s="132"/>
      <c r="CA96" s="132"/>
      <c r="CB96" s="133"/>
      <c r="CC96" s="134"/>
      <c r="CD96" s="160" t="str">
        <f t="shared" ref="CD96:CD100" si="93">IF(BY96="т",CC96,IF(BY96="с",CA96, IF(BY96=" ","0",IF(BY96=" ","0","0"))))</f>
        <v>0</v>
      </c>
      <c r="CE96" s="122"/>
      <c r="CF96" s="207" t="str">
        <f t="shared" ref="CF96:CF100" si="94">IF(CJ95&lt;&gt;0,ROUNDUP((CO95*$G$5+CF95)/0.00347222222222222,0)*0.00347222222222222, " ")</f>
        <v xml:space="preserve"> </v>
      </c>
      <c r="CG96" s="135"/>
      <c r="CH96" s="19" t="str">
        <f>IF(CG96&gt;0,VLOOKUP(CG96,Лист1!B:C,2,FALSE)," ")</f>
        <v xml:space="preserve"> </v>
      </c>
      <c r="CI96" s="130"/>
      <c r="CJ96" s="131"/>
      <c r="CK96" s="132"/>
      <c r="CL96" s="132"/>
      <c r="CM96" s="133"/>
      <c r="CN96" s="134"/>
      <c r="CO96" s="160" t="str">
        <f t="shared" ref="CO96:CO100" si="95">IF(CJ96="т",CN96,IF(CJ96="с",CL96, IF(CJ96=" ","0",IF(CJ96=" ","0","0"))))</f>
        <v>0</v>
      </c>
      <c r="CP96" s="122"/>
      <c r="CQ96" s="207" t="str">
        <f t="shared" ref="CQ96:CQ100" si="96">IF(CU95&lt;&gt;0,ROUNDUP((CZ95*$G$5+CQ95)/0.00347222222222222,0)*0.00347222222222222, " ")</f>
        <v xml:space="preserve"> </v>
      </c>
      <c r="CR96" s="135"/>
      <c r="CS96" s="19" t="str">
        <f>IF(CR96&gt;0,VLOOKUP(CR96,Лист1!B:C,2,FALSE)," ")</f>
        <v xml:space="preserve"> </v>
      </c>
      <c r="CT96" s="130"/>
      <c r="CU96" s="131"/>
      <c r="CV96" s="132"/>
      <c r="CW96" s="132"/>
      <c r="CX96" s="133"/>
      <c r="CY96" s="134"/>
      <c r="CZ96" s="160" t="str">
        <f t="shared" ref="CZ96:CZ100" si="97">IF(CU96="т",CY96,IF(CU96="с",CW96, IF(CU96=" ","0",IF(CU96=" ","0","0"))))</f>
        <v>0</v>
      </c>
    </row>
    <row r="97" spans="7:104" ht="15" customHeight="1">
      <c r="G97" s="207" t="str">
        <f t="shared" si="80"/>
        <v xml:space="preserve"> </v>
      </c>
      <c r="H97" s="135"/>
      <c r="I97" s="124" t="str">
        <f>IF(H97&gt;0,VLOOKUP(H97,Лист1!B:E,2,FALSE)," ")</f>
        <v xml:space="preserve"> </v>
      </c>
      <c r="J97" s="130"/>
      <c r="K97" s="131"/>
      <c r="L97" s="132"/>
      <c r="M97" s="132"/>
      <c r="N97" s="133"/>
      <c r="O97" s="134"/>
      <c r="P97" s="160" t="str">
        <f t="shared" si="81"/>
        <v>0</v>
      </c>
      <c r="Q97" s="6" t="str">
        <f>IF(IF(H97&gt;0,VLOOKUP(H97,Лист1!B:F,5,FALSE)," ")=1," АВИЗОВЫВАТЬ ДО ОБЕДА"," ")</f>
        <v xml:space="preserve"> </v>
      </c>
      <c r="R97" s="207" t="str">
        <f t="shared" si="82"/>
        <v xml:space="preserve"> </v>
      </c>
      <c r="S97" s="135"/>
      <c r="T97" s="117" t="str">
        <f>IF(S97&gt;0,VLOOKUP(S97,Лист1!B:E,2,FALSE)," ")</f>
        <v xml:space="preserve"> </v>
      </c>
      <c r="U97" s="130"/>
      <c r="V97" s="131"/>
      <c r="W97" s="132"/>
      <c r="X97" s="132"/>
      <c r="Y97" s="133"/>
      <c r="Z97" s="134"/>
      <c r="AA97" s="160" t="str">
        <f t="shared" si="83"/>
        <v>0</v>
      </c>
      <c r="AB97" s="122"/>
      <c r="AC97" s="207" t="str">
        <f t="shared" si="84"/>
        <v xml:space="preserve"> </v>
      </c>
      <c r="AD97" s="135"/>
      <c r="AE97" s="124" t="str">
        <f>IF(AD97&gt;0,VLOOKUP(AD97,Лист1!B:E,2,FALSE)," ")</f>
        <v xml:space="preserve"> </v>
      </c>
      <c r="AF97" s="130"/>
      <c r="AG97" s="131"/>
      <c r="AH97" s="132"/>
      <c r="AI97" s="132"/>
      <c r="AJ97" s="133"/>
      <c r="AK97" s="134"/>
      <c r="AL97" s="160" t="str">
        <f t="shared" si="85"/>
        <v>0</v>
      </c>
      <c r="AM97" s="122"/>
      <c r="AN97" s="207" t="str">
        <f t="shared" si="86"/>
        <v xml:space="preserve"> </v>
      </c>
      <c r="AO97" s="135"/>
      <c r="AP97" s="124" t="str">
        <f>IF(AO97&gt;0,VLOOKUP(AO97,Лист1!B:E,2,FALSE)," ")</f>
        <v xml:space="preserve"> </v>
      </c>
      <c r="AQ97" s="130"/>
      <c r="AR97" s="131"/>
      <c r="AS97" s="132"/>
      <c r="AT97" s="132"/>
      <c r="AU97" s="133"/>
      <c r="AV97" s="134"/>
      <c r="AW97" s="160" t="str">
        <f t="shared" si="87"/>
        <v>0</v>
      </c>
      <c r="AX97" s="123"/>
      <c r="AY97" s="207" t="str">
        <f t="shared" si="88"/>
        <v xml:space="preserve"> </v>
      </c>
      <c r="AZ97" s="135"/>
      <c r="BA97" s="124" t="str">
        <f>IF(AZ97&gt;0,VLOOKUP(AZ97,Лист1!B:E,2,FALSE)," ")</f>
        <v xml:space="preserve"> </v>
      </c>
      <c r="BB97" s="130"/>
      <c r="BC97" s="131"/>
      <c r="BD97" s="132"/>
      <c r="BE97" s="132"/>
      <c r="BF97" s="133"/>
      <c r="BG97" s="134"/>
      <c r="BH97" s="160" t="str">
        <f t="shared" si="89"/>
        <v>0</v>
      </c>
      <c r="BI97" s="122"/>
      <c r="BJ97" s="207" t="str">
        <f t="shared" si="90"/>
        <v xml:space="preserve"> </v>
      </c>
      <c r="BK97" s="135"/>
      <c r="BL97" s="19" t="str">
        <f>IF(BK97&gt;0,VLOOKUP(BK97,Лист1!B:C,2,FALSE)," ")</f>
        <v xml:space="preserve"> </v>
      </c>
      <c r="BM97" s="130"/>
      <c r="BN97" s="131"/>
      <c r="BO97" s="132"/>
      <c r="BP97" s="132"/>
      <c r="BQ97" s="133"/>
      <c r="BR97" s="134"/>
      <c r="BS97" s="160" t="str">
        <f t="shared" si="91"/>
        <v>0</v>
      </c>
      <c r="BT97" s="122"/>
      <c r="BU97" s="207" t="str">
        <f t="shared" si="92"/>
        <v xml:space="preserve"> </v>
      </c>
      <c r="BV97" s="135"/>
      <c r="BW97" s="19" t="str">
        <f>IF(BV97&gt;0,VLOOKUP(BV97,Лист1!B:C,2,FALSE)," ")</f>
        <v xml:space="preserve"> </v>
      </c>
      <c r="BX97" s="130"/>
      <c r="BY97" s="131"/>
      <c r="BZ97" s="132"/>
      <c r="CA97" s="132"/>
      <c r="CB97" s="133"/>
      <c r="CC97" s="134"/>
      <c r="CD97" s="160" t="str">
        <f t="shared" si="93"/>
        <v>0</v>
      </c>
      <c r="CE97" s="122"/>
      <c r="CF97" s="207" t="str">
        <f t="shared" si="94"/>
        <v xml:space="preserve"> </v>
      </c>
      <c r="CG97" s="135"/>
      <c r="CH97" s="19" t="str">
        <f>IF(CG97&gt;0,VLOOKUP(CG97,Лист1!B:C,2,FALSE)," ")</f>
        <v xml:space="preserve"> </v>
      </c>
      <c r="CI97" s="130"/>
      <c r="CJ97" s="131"/>
      <c r="CK97" s="132"/>
      <c r="CL97" s="132"/>
      <c r="CM97" s="133"/>
      <c r="CN97" s="134"/>
      <c r="CO97" s="160" t="str">
        <f t="shared" si="95"/>
        <v>0</v>
      </c>
      <c r="CP97" s="122"/>
      <c r="CQ97" s="207" t="str">
        <f t="shared" si="96"/>
        <v xml:space="preserve"> </v>
      </c>
      <c r="CR97" s="135"/>
      <c r="CS97" s="19" t="str">
        <f>IF(CR97&gt;0,VLOOKUP(CR97,Лист1!B:C,2,FALSE)," ")</f>
        <v xml:space="preserve"> </v>
      </c>
      <c r="CT97" s="130"/>
      <c r="CU97" s="131"/>
      <c r="CV97" s="132"/>
      <c r="CW97" s="132"/>
      <c r="CX97" s="133"/>
      <c r="CY97" s="134"/>
      <c r="CZ97" s="160" t="str">
        <f t="shared" si="97"/>
        <v>0</v>
      </c>
    </row>
    <row r="98" spans="7:104" ht="15" customHeight="1">
      <c r="G98" s="207" t="str">
        <f t="shared" si="80"/>
        <v xml:space="preserve"> </v>
      </c>
      <c r="H98" s="135"/>
      <c r="I98" s="124" t="str">
        <f>IF(H98&gt;0,VLOOKUP(H98,Лист1!B:E,2,FALSE)," ")</f>
        <v xml:space="preserve"> </v>
      </c>
      <c r="J98" s="130"/>
      <c r="K98" s="131"/>
      <c r="L98" s="132"/>
      <c r="M98" s="132"/>
      <c r="N98" s="133"/>
      <c r="O98" s="134"/>
      <c r="P98" s="160" t="str">
        <f t="shared" si="81"/>
        <v>0</v>
      </c>
      <c r="Q98" s="6" t="str">
        <f>IF(IF(H98&gt;0,VLOOKUP(H98,Лист1!B:F,5,FALSE)," ")=1," АВИЗОВЫВАТЬ ДО ОБЕДА"," ")</f>
        <v xml:space="preserve"> </v>
      </c>
      <c r="R98" s="207" t="str">
        <f t="shared" si="82"/>
        <v xml:space="preserve"> </v>
      </c>
      <c r="S98" s="135"/>
      <c r="T98" s="117" t="str">
        <f>IF(S98&gt;0,VLOOKUP(S98,Лист1!B:E,2,FALSE)," ")</f>
        <v xml:space="preserve"> </v>
      </c>
      <c r="U98" s="130"/>
      <c r="V98" s="131"/>
      <c r="W98" s="132"/>
      <c r="X98" s="132"/>
      <c r="Y98" s="133"/>
      <c r="Z98" s="134"/>
      <c r="AA98" s="160" t="str">
        <f t="shared" si="83"/>
        <v>0</v>
      </c>
      <c r="AB98" s="122"/>
      <c r="AC98" s="207" t="str">
        <f t="shared" si="84"/>
        <v xml:space="preserve"> </v>
      </c>
      <c r="AD98" s="135"/>
      <c r="AE98" s="124" t="str">
        <f>IF(AD98&gt;0,VLOOKUP(AD98,Лист1!B:E,2,FALSE)," ")</f>
        <v xml:space="preserve"> </v>
      </c>
      <c r="AF98" s="130"/>
      <c r="AG98" s="131"/>
      <c r="AH98" s="132"/>
      <c r="AI98" s="132"/>
      <c r="AJ98" s="133"/>
      <c r="AK98" s="134"/>
      <c r="AL98" s="160" t="str">
        <f t="shared" si="85"/>
        <v>0</v>
      </c>
      <c r="AM98" s="122"/>
      <c r="AN98" s="207" t="str">
        <f t="shared" si="86"/>
        <v xml:space="preserve"> </v>
      </c>
      <c r="AO98" s="135"/>
      <c r="AP98" s="124" t="str">
        <f>IF(AO98&gt;0,VLOOKUP(AO98,Лист1!B:E,2,FALSE)," ")</f>
        <v xml:space="preserve"> </v>
      </c>
      <c r="AQ98" s="130"/>
      <c r="AR98" s="131"/>
      <c r="AS98" s="132"/>
      <c r="AT98" s="132"/>
      <c r="AU98" s="133"/>
      <c r="AV98" s="134"/>
      <c r="AW98" s="160" t="str">
        <f t="shared" si="87"/>
        <v>0</v>
      </c>
      <c r="AX98" s="123"/>
      <c r="AY98" s="207" t="str">
        <f t="shared" si="88"/>
        <v xml:space="preserve"> </v>
      </c>
      <c r="AZ98" s="135"/>
      <c r="BA98" s="124" t="str">
        <f>IF(AZ98&gt;0,VLOOKUP(AZ98,Лист1!B:E,2,FALSE)," ")</f>
        <v xml:space="preserve"> </v>
      </c>
      <c r="BB98" s="130"/>
      <c r="BC98" s="131"/>
      <c r="BD98" s="132"/>
      <c r="BE98" s="132"/>
      <c r="BF98" s="133"/>
      <c r="BG98" s="134"/>
      <c r="BH98" s="160" t="str">
        <f t="shared" si="89"/>
        <v>0</v>
      </c>
      <c r="BI98" s="122"/>
      <c r="BJ98" s="207" t="str">
        <f t="shared" si="90"/>
        <v xml:space="preserve"> </v>
      </c>
      <c r="BK98" s="135"/>
      <c r="BL98" s="19" t="str">
        <f>IF(BK98&gt;0,VLOOKUP(BK98,Лист1!B:C,2,FALSE)," ")</f>
        <v xml:space="preserve"> </v>
      </c>
      <c r="BM98" s="130"/>
      <c r="BN98" s="131"/>
      <c r="BO98" s="132"/>
      <c r="BP98" s="132"/>
      <c r="BQ98" s="133"/>
      <c r="BR98" s="134"/>
      <c r="BS98" s="160" t="str">
        <f t="shared" si="91"/>
        <v>0</v>
      </c>
      <c r="BT98" s="122"/>
      <c r="BU98" s="207" t="str">
        <f t="shared" si="92"/>
        <v xml:space="preserve"> </v>
      </c>
      <c r="BV98" s="135"/>
      <c r="BW98" s="19" t="str">
        <f>IF(BV98&gt;0,VLOOKUP(BV98,Лист1!B:C,2,FALSE)," ")</f>
        <v xml:space="preserve"> </v>
      </c>
      <c r="BX98" s="130"/>
      <c r="BY98" s="131"/>
      <c r="BZ98" s="132"/>
      <c r="CA98" s="132"/>
      <c r="CB98" s="133"/>
      <c r="CC98" s="134"/>
      <c r="CD98" s="160" t="str">
        <f t="shared" si="93"/>
        <v>0</v>
      </c>
      <c r="CE98" s="122"/>
      <c r="CF98" s="207" t="str">
        <f t="shared" si="94"/>
        <v xml:space="preserve"> </v>
      </c>
      <c r="CG98" s="135"/>
      <c r="CH98" s="19" t="str">
        <f>IF(CG98&gt;0,VLOOKUP(CG98,Лист1!B:C,2,FALSE)," ")</f>
        <v xml:space="preserve"> </v>
      </c>
      <c r="CI98" s="130"/>
      <c r="CJ98" s="131"/>
      <c r="CK98" s="132"/>
      <c r="CL98" s="132"/>
      <c r="CM98" s="133"/>
      <c r="CN98" s="134"/>
      <c r="CO98" s="160" t="str">
        <f t="shared" si="95"/>
        <v>0</v>
      </c>
      <c r="CP98" s="122"/>
      <c r="CQ98" s="207" t="str">
        <f t="shared" si="96"/>
        <v xml:space="preserve"> </v>
      </c>
      <c r="CR98" s="135"/>
      <c r="CS98" s="19" t="str">
        <f>IF(CR98&gt;0,VLOOKUP(CR98,Лист1!B:C,2,FALSE)," ")</f>
        <v xml:space="preserve"> </v>
      </c>
      <c r="CT98" s="130"/>
      <c r="CU98" s="131"/>
      <c r="CV98" s="132"/>
      <c r="CW98" s="132"/>
      <c r="CX98" s="133"/>
      <c r="CY98" s="134"/>
      <c r="CZ98" s="160" t="str">
        <f t="shared" si="97"/>
        <v>0</v>
      </c>
    </row>
    <row r="99" spans="7:104" ht="15" customHeight="1">
      <c r="G99" s="207" t="str">
        <f t="shared" si="80"/>
        <v xml:space="preserve"> </v>
      </c>
      <c r="H99" s="135"/>
      <c r="I99" s="124" t="str">
        <f>IF(H99&gt;0,VLOOKUP(H99,Лист1!B:E,2,FALSE)," ")</f>
        <v xml:space="preserve"> </v>
      </c>
      <c r="J99" s="130"/>
      <c r="K99" s="131"/>
      <c r="L99" s="132"/>
      <c r="M99" s="132"/>
      <c r="N99" s="133"/>
      <c r="O99" s="134"/>
      <c r="P99" s="160" t="str">
        <f t="shared" si="81"/>
        <v>0</v>
      </c>
      <c r="Q99" s="6" t="str">
        <f>IF(IF(H99&gt;0,VLOOKUP(H99,Лист1!B:F,5,FALSE)," ")=1," АВИЗОВЫВАТЬ ДО ОБЕДА"," ")</f>
        <v xml:space="preserve"> </v>
      </c>
      <c r="R99" s="207" t="str">
        <f t="shared" si="82"/>
        <v xml:space="preserve"> </v>
      </c>
      <c r="S99" s="135"/>
      <c r="T99" s="117" t="str">
        <f>IF(S99&gt;0,VLOOKUP(S99,Лист1!B:E,2,FALSE)," ")</f>
        <v xml:space="preserve"> </v>
      </c>
      <c r="U99" s="130"/>
      <c r="V99" s="131"/>
      <c r="W99" s="132"/>
      <c r="X99" s="132"/>
      <c r="Y99" s="133"/>
      <c r="Z99" s="134"/>
      <c r="AA99" s="160" t="str">
        <f t="shared" si="83"/>
        <v>0</v>
      </c>
      <c r="AB99" s="122"/>
      <c r="AC99" s="207" t="str">
        <f t="shared" si="84"/>
        <v xml:space="preserve"> </v>
      </c>
      <c r="AD99" s="135"/>
      <c r="AE99" s="124" t="str">
        <f>IF(AD99&gt;0,VLOOKUP(AD99,Лист1!B:E,2,FALSE)," ")</f>
        <v xml:space="preserve"> </v>
      </c>
      <c r="AF99" s="130"/>
      <c r="AG99" s="131"/>
      <c r="AH99" s="132"/>
      <c r="AI99" s="132"/>
      <c r="AJ99" s="133"/>
      <c r="AK99" s="134"/>
      <c r="AL99" s="160" t="str">
        <f t="shared" si="85"/>
        <v>0</v>
      </c>
      <c r="AM99" s="122"/>
      <c r="AN99" s="207" t="str">
        <f t="shared" si="86"/>
        <v xml:space="preserve"> </v>
      </c>
      <c r="AO99" s="135"/>
      <c r="AP99" s="124" t="str">
        <f>IF(AO99&gt;0,VLOOKUP(AO99,Лист1!B:E,2,FALSE)," ")</f>
        <v xml:space="preserve"> </v>
      </c>
      <c r="AQ99" s="130"/>
      <c r="AR99" s="131"/>
      <c r="AS99" s="132"/>
      <c r="AT99" s="132"/>
      <c r="AU99" s="133"/>
      <c r="AV99" s="134"/>
      <c r="AW99" s="160" t="str">
        <f t="shared" si="87"/>
        <v>0</v>
      </c>
      <c r="AX99" s="123"/>
      <c r="AY99" s="207" t="str">
        <f t="shared" si="88"/>
        <v xml:space="preserve"> </v>
      </c>
      <c r="AZ99" s="135"/>
      <c r="BA99" s="124" t="str">
        <f>IF(AZ99&gt;0,VLOOKUP(AZ99,Лист1!B:E,2,FALSE)," ")</f>
        <v xml:space="preserve"> </v>
      </c>
      <c r="BB99" s="130"/>
      <c r="BC99" s="131"/>
      <c r="BD99" s="132"/>
      <c r="BE99" s="132"/>
      <c r="BF99" s="133"/>
      <c r="BG99" s="134"/>
      <c r="BH99" s="160" t="str">
        <f t="shared" si="89"/>
        <v>0</v>
      </c>
      <c r="BI99" s="122"/>
      <c r="BJ99" s="207" t="str">
        <f t="shared" si="90"/>
        <v xml:space="preserve"> </v>
      </c>
      <c r="BK99" s="135"/>
      <c r="BL99" s="19" t="str">
        <f>IF(BK99&gt;0,VLOOKUP(BK99,Лист1!B:C,2,FALSE)," ")</f>
        <v xml:space="preserve"> </v>
      </c>
      <c r="BM99" s="130"/>
      <c r="BN99" s="131"/>
      <c r="BO99" s="132"/>
      <c r="BP99" s="132"/>
      <c r="BQ99" s="133"/>
      <c r="BR99" s="134"/>
      <c r="BS99" s="160" t="str">
        <f t="shared" si="91"/>
        <v>0</v>
      </c>
      <c r="BT99" s="122"/>
      <c r="BU99" s="207" t="str">
        <f t="shared" si="92"/>
        <v xml:space="preserve"> </v>
      </c>
      <c r="BV99" s="135"/>
      <c r="BW99" s="19" t="str">
        <f>IF(BV99&gt;0,VLOOKUP(BV99,Лист1!B:C,2,FALSE)," ")</f>
        <v xml:space="preserve"> </v>
      </c>
      <c r="BX99" s="130"/>
      <c r="BY99" s="131"/>
      <c r="BZ99" s="132"/>
      <c r="CA99" s="132"/>
      <c r="CB99" s="133"/>
      <c r="CC99" s="134"/>
      <c r="CD99" s="160" t="str">
        <f t="shared" si="93"/>
        <v>0</v>
      </c>
      <c r="CE99" s="122"/>
      <c r="CF99" s="207" t="str">
        <f t="shared" si="94"/>
        <v xml:space="preserve"> </v>
      </c>
      <c r="CG99" s="135"/>
      <c r="CH99" s="19" t="str">
        <f>IF(CG99&gt;0,VLOOKUP(CG99,Лист1!B:C,2,FALSE)," ")</f>
        <v xml:space="preserve"> </v>
      </c>
      <c r="CI99" s="130"/>
      <c r="CJ99" s="131"/>
      <c r="CK99" s="132"/>
      <c r="CL99" s="132"/>
      <c r="CM99" s="133"/>
      <c r="CN99" s="134"/>
      <c r="CO99" s="160" t="str">
        <f t="shared" si="95"/>
        <v>0</v>
      </c>
      <c r="CP99" s="122"/>
      <c r="CQ99" s="207" t="str">
        <f t="shared" si="96"/>
        <v xml:space="preserve"> </v>
      </c>
      <c r="CR99" s="135"/>
      <c r="CS99" s="19" t="str">
        <f>IF(CR99&gt;0,VLOOKUP(CR99,Лист1!B:C,2,FALSE)," ")</f>
        <v xml:space="preserve"> </v>
      </c>
      <c r="CT99" s="130"/>
      <c r="CU99" s="131"/>
      <c r="CV99" s="132"/>
      <c r="CW99" s="132"/>
      <c r="CX99" s="133"/>
      <c r="CY99" s="134"/>
      <c r="CZ99" s="160" t="str">
        <f t="shared" si="97"/>
        <v>0</v>
      </c>
    </row>
    <row r="100" spans="7:104" ht="15" customHeight="1">
      <c r="G100" s="207" t="str">
        <f t="shared" si="80"/>
        <v xml:space="preserve"> </v>
      </c>
      <c r="H100" s="135"/>
      <c r="I100" s="124" t="str">
        <f>IF(H100&gt;0,VLOOKUP(H100,Лист1!B:E,2,FALSE)," ")</f>
        <v xml:space="preserve"> </v>
      </c>
      <c r="J100" s="130"/>
      <c r="K100" s="131"/>
      <c r="L100" s="132"/>
      <c r="M100" s="132"/>
      <c r="N100" s="133"/>
      <c r="O100" s="134"/>
      <c r="P100" s="160" t="str">
        <f t="shared" si="81"/>
        <v>0</v>
      </c>
      <c r="Q100" s="6" t="str">
        <f>IF(IF(H100&gt;0,VLOOKUP(H100,Лист1!B:F,5,FALSE)," ")=1," АВИЗОВЫВАТЬ ДО ОБЕДА"," ")</f>
        <v xml:space="preserve"> </v>
      </c>
      <c r="R100" s="207" t="str">
        <f t="shared" si="82"/>
        <v xml:space="preserve"> </v>
      </c>
      <c r="S100" s="135"/>
      <c r="T100" s="117" t="str">
        <f>IF(S100&gt;0,VLOOKUP(S100,Лист1!B:E,2,FALSE)," ")</f>
        <v xml:space="preserve"> </v>
      </c>
      <c r="U100" s="130"/>
      <c r="V100" s="131"/>
      <c r="W100" s="132"/>
      <c r="X100" s="132"/>
      <c r="Y100" s="133"/>
      <c r="Z100" s="134"/>
      <c r="AA100" s="160" t="str">
        <f t="shared" si="83"/>
        <v>0</v>
      </c>
      <c r="AB100" s="122"/>
      <c r="AC100" s="207" t="str">
        <f t="shared" si="84"/>
        <v xml:space="preserve"> </v>
      </c>
      <c r="AD100" s="135"/>
      <c r="AE100" s="124" t="str">
        <f>IF(AD100&gt;0,VLOOKUP(AD100,Лист1!B:E,2,FALSE)," ")</f>
        <v xml:space="preserve"> </v>
      </c>
      <c r="AF100" s="130"/>
      <c r="AG100" s="131"/>
      <c r="AH100" s="132"/>
      <c r="AI100" s="132"/>
      <c r="AJ100" s="133"/>
      <c r="AK100" s="134"/>
      <c r="AL100" s="160" t="str">
        <f t="shared" si="85"/>
        <v>0</v>
      </c>
      <c r="AM100" s="122"/>
      <c r="AN100" s="207" t="str">
        <f t="shared" si="86"/>
        <v xml:space="preserve"> </v>
      </c>
      <c r="AO100" s="135"/>
      <c r="AP100" s="124" t="str">
        <f>IF(AO100&gt;0,VLOOKUP(AO100,Лист1!B:E,2,FALSE)," ")</f>
        <v xml:space="preserve"> </v>
      </c>
      <c r="AQ100" s="130"/>
      <c r="AR100" s="131"/>
      <c r="AS100" s="132"/>
      <c r="AT100" s="132"/>
      <c r="AU100" s="133"/>
      <c r="AV100" s="134"/>
      <c r="AW100" s="160" t="str">
        <f t="shared" si="87"/>
        <v>0</v>
      </c>
      <c r="AX100" s="123"/>
      <c r="AY100" s="207" t="str">
        <f t="shared" si="88"/>
        <v xml:space="preserve"> </v>
      </c>
      <c r="AZ100" s="135"/>
      <c r="BA100" s="124" t="str">
        <f>IF(AZ100&gt;0,VLOOKUP(AZ100,Лист1!B:E,2,FALSE)," ")</f>
        <v xml:space="preserve"> </v>
      </c>
      <c r="BB100" s="130"/>
      <c r="BC100" s="131"/>
      <c r="BD100" s="132"/>
      <c r="BE100" s="132"/>
      <c r="BF100" s="133"/>
      <c r="BG100" s="134"/>
      <c r="BH100" s="160" t="str">
        <f t="shared" si="89"/>
        <v>0</v>
      </c>
      <c r="BI100" s="122"/>
      <c r="BJ100" s="207" t="str">
        <f t="shared" si="90"/>
        <v xml:space="preserve"> </v>
      </c>
      <c r="BK100" s="135"/>
      <c r="BL100" s="19" t="str">
        <f>IF(BK100&gt;0,VLOOKUP(BK100,Лист1!B:C,2,FALSE)," ")</f>
        <v xml:space="preserve"> </v>
      </c>
      <c r="BM100" s="130"/>
      <c r="BN100" s="131"/>
      <c r="BO100" s="132"/>
      <c r="BP100" s="132"/>
      <c r="BQ100" s="133"/>
      <c r="BR100" s="134"/>
      <c r="BS100" s="160" t="str">
        <f t="shared" si="91"/>
        <v>0</v>
      </c>
      <c r="BT100" s="122"/>
      <c r="BU100" s="207" t="str">
        <f t="shared" si="92"/>
        <v xml:space="preserve"> </v>
      </c>
      <c r="BV100" s="135"/>
      <c r="BW100" s="19" t="str">
        <f>IF(BV100&gt;0,VLOOKUP(BV100,Лист1!B:C,2,FALSE)," ")</f>
        <v xml:space="preserve"> </v>
      </c>
      <c r="BX100" s="130"/>
      <c r="BY100" s="131"/>
      <c r="BZ100" s="132"/>
      <c r="CA100" s="132"/>
      <c r="CB100" s="133"/>
      <c r="CC100" s="134"/>
      <c r="CD100" s="160" t="str">
        <f t="shared" si="93"/>
        <v>0</v>
      </c>
      <c r="CE100" s="122"/>
      <c r="CF100" s="207" t="str">
        <f t="shared" si="94"/>
        <v xml:space="preserve"> </v>
      </c>
      <c r="CG100" s="135"/>
      <c r="CH100" s="19" t="str">
        <f>IF(CG100&gt;0,VLOOKUP(CG100,Лист1!B:C,2,FALSE)," ")</f>
        <v xml:space="preserve"> </v>
      </c>
      <c r="CI100" s="130"/>
      <c r="CJ100" s="131"/>
      <c r="CK100" s="132"/>
      <c r="CL100" s="132"/>
      <c r="CM100" s="133"/>
      <c r="CN100" s="134"/>
      <c r="CO100" s="160" t="str">
        <f t="shared" si="95"/>
        <v>0</v>
      </c>
      <c r="CP100" s="122"/>
      <c r="CQ100" s="207" t="str">
        <f t="shared" si="96"/>
        <v xml:space="preserve"> </v>
      </c>
      <c r="CR100" s="135"/>
      <c r="CS100" s="19" t="str">
        <f>IF(CR100&gt;0,VLOOKUP(CR100,Лист1!B:C,2,FALSE)," ")</f>
        <v xml:space="preserve"> </v>
      </c>
      <c r="CT100" s="130"/>
      <c r="CU100" s="131"/>
      <c r="CV100" s="132"/>
      <c r="CW100" s="132"/>
      <c r="CX100" s="133"/>
      <c r="CY100" s="134"/>
      <c r="CZ100" s="160" t="str">
        <f t="shared" si="97"/>
        <v>0</v>
      </c>
    </row>
    <row r="101" spans="7:104" ht="15" customHeight="1" thickBot="1">
      <c r="G101" s="207" t="str">
        <f>IF(K95&lt;&gt;0,ROUNDUP((P95*$G$5+G95)/0.00347222222222222,0)*0.00347222222222222, " ")</f>
        <v xml:space="preserve"> </v>
      </c>
      <c r="H101" s="157"/>
      <c r="I101" s="155" t="str">
        <f>IF(H101&gt;0,VLOOKUP(H101,Лист1!B:E,2,FALSE)," ")</f>
        <v xml:space="preserve"> </v>
      </c>
      <c r="J101" s="152"/>
      <c r="K101" s="153"/>
      <c r="L101" s="154"/>
      <c r="M101" s="154"/>
      <c r="N101" s="155"/>
      <c r="O101" s="156"/>
      <c r="P101" s="172" t="str">
        <f t="shared" si="61"/>
        <v>0</v>
      </c>
      <c r="Q101" s="6" t="str">
        <f>IF(IF(H101&gt;0,VLOOKUP(H101,Лист1!B:F,5,FALSE)," ")=1," АВИЗОВЫВАТЬ ДО ОБЕДА"," ")</f>
        <v xml:space="preserve"> </v>
      </c>
      <c r="R101" s="207" t="str">
        <f>IF(V95&lt;&gt;0,ROUNDUP((AA95*$G$5+R95)/0.00347222222222222,0)*0.00347222222222222, " ")</f>
        <v xml:space="preserve"> </v>
      </c>
      <c r="S101" s="157"/>
      <c r="T101" s="174" t="str">
        <f>IF(S101&gt;0,VLOOKUP(S101,Лист1!B:E,2,FALSE)," ")</f>
        <v xml:space="preserve"> </v>
      </c>
      <c r="U101" s="152"/>
      <c r="V101" s="153"/>
      <c r="W101" s="154"/>
      <c r="X101" s="154"/>
      <c r="Y101" s="155"/>
      <c r="Z101" s="156"/>
      <c r="AA101" s="172" t="str">
        <f t="shared" si="62"/>
        <v>0</v>
      </c>
      <c r="AB101" s="158"/>
      <c r="AC101" s="207" t="str">
        <f>IF(AG95&lt;&gt;0,ROUNDUP((AL95*$G$5+AC95)/0.00347222222222222,0)*0.00347222222222222, " ")</f>
        <v xml:space="preserve"> </v>
      </c>
      <c r="AD101" s="157"/>
      <c r="AE101" s="155" t="str">
        <f>IF(AD101&gt;0,VLOOKUP(AD101,Лист1!B:E,2,FALSE)," ")</f>
        <v xml:space="preserve"> </v>
      </c>
      <c r="AF101" s="152"/>
      <c r="AG101" s="153"/>
      <c r="AH101" s="154"/>
      <c r="AI101" s="154"/>
      <c r="AJ101" s="155"/>
      <c r="AK101" s="156"/>
      <c r="AL101" s="172" t="str">
        <f t="shared" si="63"/>
        <v>0</v>
      </c>
      <c r="AM101" s="158"/>
      <c r="AN101" s="207" t="str">
        <f>IF(AR95&lt;&gt;0,ROUNDUP((AW95*$G$5+AN95)/0.00347222222222222,0)*0.00347222222222222, " ")</f>
        <v xml:space="preserve"> </v>
      </c>
      <c r="AO101" s="157"/>
      <c r="AP101" s="155" t="str">
        <f>IF(AO101&gt;0,VLOOKUP(AO101,Лист1!B:E,2,FALSE)," ")</f>
        <v xml:space="preserve"> </v>
      </c>
      <c r="AQ101" s="152"/>
      <c r="AR101" s="153"/>
      <c r="AS101" s="154"/>
      <c r="AT101" s="154"/>
      <c r="AU101" s="155"/>
      <c r="AV101" s="156"/>
      <c r="AW101" s="172" t="str">
        <f t="shared" si="64"/>
        <v>0</v>
      </c>
      <c r="AX101" s="159"/>
      <c r="AY101" s="207" t="str">
        <f>IF(BC95&lt;&gt;0,ROUNDUP((BH95*$G$5+AY95)/0.00347222222222222,0)*0.00347222222222222, " ")</f>
        <v xml:space="preserve"> </v>
      </c>
      <c r="AZ101" s="157"/>
      <c r="BA101" s="155" t="str">
        <f>IF(AZ101&gt;0,VLOOKUP(AZ101,Лист1!B:E,2,FALSE)," ")</f>
        <v xml:space="preserve"> </v>
      </c>
      <c r="BB101" s="152"/>
      <c r="BC101" s="153"/>
      <c r="BD101" s="154"/>
      <c r="BE101" s="154"/>
      <c r="BF101" s="155"/>
      <c r="BG101" s="156"/>
      <c r="BH101" s="172" t="str">
        <f t="shared" si="65"/>
        <v>0</v>
      </c>
      <c r="BI101" s="158"/>
      <c r="BJ101" s="207" t="str">
        <f>IF(BN95&lt;&gt;0,ROUNDUP((BS95*$G$5+BJ95)/0.00347222222222222,0)*0.00347222222222222, " ")</f>
        <v xml:space="preserve"> </v>
      </c>
      <c r="BK101" s="157"/>
      <c r="BL101" s="173" t="str">
        <f>IF(BK101&gt;0,VLOOKUP(BK101,Лист1!B:C,2,FALSE)," ")</f>
        <v xml:space="preserve"> </v>
      </c>
      <c r="BM101" s="152"/>
      <c r="BN101" s="153"/>
      <c r="BO101" s="154"/>
      <c r="BP101" s="154"/>
      <c r="BQ101" s="155"/>
      <c r="BR101" s="156"/>
      <c r="BS101" s="172" t="str">
        <f t="shared" si="66"/>
        <v>0</v>
      </c>
      <c r="BT101" s="158"/>
      <c r="BU101" s="207" t="str">
        <f>IF(BY95&lt;&gt;0,ROUNDUP((CD95*$G$5+BU95)/0.00347222222222222,0)*0.00347222222222222, " ")</f>
        <v xml:space="preserve"> </v>
      </c>
      <c r="BV101" s="157"/>
      <c r="BW101" s="173" t="str">
        <f>IF(BV101&gt;0,VLOOKUP(BV101,Лист1!B:C,2,FALSE)," ")</f>
        <v xml:space="preserve"> </v>
      </c>
      <c r="BX101" s="152"/>
      <c r="BY101" s="153"/>
      <c r="BZ101" s="154"/>
      <c r="CA101" s="154"/>
      <c r="CB101" s="155"/>
      <c r="CC101" s="156"/>
      <c r="CD101" s="172" t="str">
        <f t="shared" si="67"/>
        <v>0</v>
      </c>
      <c r="CE101" s="158"/>
      <c r="CF101" s="207" t="str">
        <f>IF(CJ95&lt;&gt;0,ROUNDUP((CO95*$G$5+CF95)/0.00347222222222222,0)*0.00347222222222222, " ")</f>
        <v xml:space="preserve"> </v>
      </c>
      <c r="CG101" s="157"/>
      <c r="CH101" s="173" t="str">
        <f>IF(CG101&gt;0,VLOOKUP(CG101,Лист1!B:C,2,FALSE)," ")</f>
        <v xml:space="preserve"> </v>
      </c>
      <c r="CI101" s="152"/>
      <c r="CJ101" s="153"/>
      <c r="CK101" s="154"/>
      <c r="CL101" s="154"/>
      <c r="CM101" s="155"/>
      <c r="CN101" s="156"/>
      <c r="CO101" s="172" t="str">
        <f t="shared" si="68"/>
        <v>0</v>
      </c>
      <c r="CP101" s="158"/>
      <c r="CQ101" s="207" t="str">
        <f>IF(CU95&lt;&gt;0,ROUNDUP((CZ95*$G$5+CQ95)/0.00347222222222222,0)*0.00347222222222222, " ")</f>
        <v xml:space="preserve"> </v>
      </c>
      <c r="CR101" s="157"/>
      <c r="CS101" s="173" t="str">
        <f>IF(CR101&gt;0,VLOOKUP(CR101,Лист1!B:C,2,FALSE)," ")</f>
        <v xml:space="preserve"> </v>
      </c>
      <c r="CT101" s="152"/>
      <c r="CU101" s="153"/>
      <c r="CV101" s="154"/>
      <c r="CW101" s="154"/>
      <c r="CX101" s="155"/>
      <c r="CY101" s="156"/>
      <c r="CZ101" s="172" t="str">
        <f t="shared" si="69"/>
        <v>0</v>
      </c>
    </row>
    <row r="114" ht="15" customHeight="1"/>
    <row r="115" ht="15" customHeight="1"/>
    <row r="116" ht="61.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sheetProtection formatCells="0"/>
  <customSheetViews>
    <customSheetView guid="{D9B3AF7C-EF4E-4645-85CB-DF5E0F4B3AA6}" scale="60" fitToPage="1" hiddenColumns="1" topLeftCell="B1">
      <pane xSplit="5" ySplit="8" topLeftCell="EL9" activePane="bottomRight" state="frozen"/>
      <selection pane="bottomRight" activeCell="FN1" sqref="ET1:FN1048576"/>
      <pageMargins left="0" right="0" top="0" bottom="0" header="0" footer="0"/>
      <pageSetup paperSize="9" scale="38" orientation="landscape" r:id="rId1"/>
    </customSheetView>
    <customSheetView guid="{08618FD3-9AD5-4B53-93D6-62733DEC2204}" scale="60" showPageBreaks="1" fitToPage="1" printArea="1" hiddenColumns="1" topLeftCell="B1">
      <pane xSplit="5" ySplit="8" topLeftCell="G9" activePane="bottomRight" state="frozen"/>
      <selection pane="bottomRight" activeCell="C87" sqref="C87"/>
      <pageMargins left="0" right="0" top="0" bottom="0" header="0" footer="0"/>
      <pageSetup paperSize="9" scale="38" orientation="landscape" r:id="rId2"/>
    </customSheetView>
    <customSheetView guid="{2FEEBA67-6D71-43B7-93F8-A0345D6BEA59}" scale="70" showPageBreaks="1" fitToPage="1" printArea="1" hiddenColumns="1" topLeftCell="B1">
      <pane xSplit="5" ySplit="8" topLeftCell="G9" activePane="bottomRight" state="frozen"/>
      <selection pane="bottomRight" activeCell="J12" sqref="J12:J16"/>
      <pageMargins left="0" right="0" top="0" bottom="0" header="0" footer="0"/>
      <pageSetup paperSize="9" scale="38" orientation="landscape" r:id="rId3"/>
    </customSheetView>
    <customSheetView guid="{4D4E10DB-6F06-4ACC-8AB7-E91134C1A5CE}" scale="70" fitToPage="1" hiddenColumns="1" topLeftCell="B1">
      <pane xSplit="5" ySplit="8" topLeftCell="G9" activePane="bottomRight" state="frozen"/>
      <selection pane="bottomRight" activeCell="I2" sqref="I2"/>
      <pageMargins left="0" right="0" top="0" bottom="0" header="0" footer="0"/>
      <pageSetup paperSize="9" scale="38" orientation="landscape" r:id="rId4"/>
    </customSheetView>
    <customSheetView guid="{500FA9C6-8AFE-4A47-ADF2-0F3DF6435C14}" scale="70" showPageBreaks="1" fitToPage="1" printArea="1" hiddenColumns="1" topLeftCell="B1">
      <pane xSplit="5" ySplit="8" topLeftCell="AK54" activePane="bottomRight" state="frozen"/>
      <selection pane="bottomRight" activeCell="AV59" sqref="AV59"/>
      <pageMargins left="0" right="0" top="0" bottom="0" header="0" footer="0"/>
      <pageSetup paperSize="9" scale="38" orientation="landscape" r:id="rId5"/>
    </customSheetView>
    <customSheetView guid="{E3988139-4C19-4E94-A8DD-B90CF64115A5}" scale="70" showPageBreaks="1" fitToPage="1" hiddenColumns="1" topLeftCell="B1">
      <pane xSplit="5" ySplit="8" topLeftCell="AG27" activePane="bottomRight" state="frozen"/>
      <selection pane="bottomRight" activeCell="AP48" sqref="AP48"/>
      <pageMargins left="0" right="0" top="0" bottom="0" header="0" footer="0"/>
      <pageSetup paperSize="9" scale="10" orientation="landscape" r:id="rId6"/>
    </customSheetView>
    <customSheetView guid="{4C48ED86-DCEB-42EF-9458-66F10CAF2F0F}" scale="70" showPageBreaks="1" fitToPage="1" printArea="1" hiddenColumns="1" topLeftCell="B1">
      <pane xSplit="5" ySplit="8" topLeftCell="AK15" activePane="bottomRight" state="frozen"/>
      <selection pane="bottomRight" activeCell="AV39" sqref="AV39"/>
      <pageMargins left="0" right="0" top="0" bottom="0" header="0" footer="0"/>
      <pageSetup paperSize="9" scale="40" orientation="landscape" r:id="rId7"/>
    </customSheetView>
  </customSheetViews>
  <mergeCells count="5">
    <mergeCell ref="E1:F1"/>
    <mergeCell ref="B6:C6"/>
    <mergeCell ref="B20:F20"/>
    <mergeCell ref="E21:F21"/>
    <mergeCell ref="B10:E11"/>
  </mergeCells>
  <conditionalFormatting sqref="G8:G29 G31:G54 R8:R54 AC8:AC54 AN8:AN54 AY8:AY54 BJ8:BJ54 BU8:BU54 CF8:CF54 CQ8:CQ54">
    <cfRule type="cellIs" dxfId="7" priority="45" operator="between">
      <formula>0.520833333333333</formula>
      <formula>0.541666666666667</formula>
    </cfRule>
  </conditionalFormatting>
  <conditionalFormatting sqref="G30 R30 AC30 AN30 AY30 BJ30 BU30 CF30 CQ30">
    <cfRule type="containsText" dxfId="6" priority="44" operator="containsText" text="ВЫСОКАЯ СТЕПЕНЬ РИСКА">
      <formula>NOT(ISERROR(SEARCH("ВЫСОКАЯ СТЕПЕНЬ РИСКА",G30)))</formula>
    </cfRule>
  </conditionalFormatting>
  <conditionalFormatting sqref="K6:L6 V6:W6 AG6:AH6 AR6:AS6 BC6:BD6 BN6:BO6 BY6:BZ6 CJ6:CK6 CU6:CV6">
    <cfRule type="cellIs" dxfId="5" priority="43" operator="greaterThan">
      <formula>185</formula>
    </cfRule>
  </conditionalFormatting>
  <conditionalFormatting sqref="Q8:Q101">
    <cfRule type="cellIs" dxfId="4" priority="1" operator="notEqual">
      <formula>" "</formula>
    </cfRule>
  </conditionalFormatting>
  <dataValidations count="2">
    <dataValidation type="list" allowBlank="1" showInputMessage="1" showErrorMessage="1" error="Не верно :(&#10;  " sqref="J28:K29 W8:W101 BZ8:BZ101 BD8:BD101 AS8:AS101 CK8:CK101 AH8:AH101 CV8:CV101 L8:L101 BO8:BO101">
      <formula1>$A$9:$A$17</formula1>
    </dataValidation>
    <dataValidation type="list" allowBlank="1" showInputMessage="1" showErrorMessage="1" error="НЕ ВЕРНО, ПОПРОБУЙ ЕЩЁ РАЗ :(" sqref="K8:K27 V8:V101 BC8:BC101 AR8:AR101 CJ8:CJ101 BY8:BY101 CU8:CU101 BN8:BN101 AG8:AG101 K30:K101">
      <formula1>$A$2:$A$4</formula1>
    </dataValidation>
  </dataValidations>
  <hyperlinks>
    <hyperlink ref="D15" location="'1'!EI2:ER2" display="'1'!EI2:ER2"/>
    <hyperlink ref="D14" location="'1'!DX2:EG2" display="'1'!DX2:EG2"/>
    <hyperlink ref="D13" location="'1'!DM2:DV2" display="'1'!DM2:DV2"/>
    <hyperlink ref="C18" location="'1'!DB2:DK2" display="'1'!DB2:DK2"/>
    <hyperlink ref="B14" location="'1'!R2:AA2" display="'1'!R2:AA2"/>
    <hyperlink ref="B15" location="'1'!AC2:AL2" display="'1'!AC2:AL2"/>
    <hyperlink ref="B16" location="'1'!AN2:AW2" display="'1'!AN2:AW2"/>
    <hyperlink ref="C13" location="'1'!AY2:BH2" display="'1'!AY2:BH2"/>
    <hyperlink ref="C14" location="'1'!BJ2:BS2" display="'1'!BJ2:BS2"/>
    <hyperlink ref="C15" location="'1'!BU2:CD2" display="'1'!BU2:CD2"/>
    <hyperlink ref="C16" location="'1'!CF2:CO2" display="'1'!CF2:CO2"/>
    <hyperlink ref="C17" location="'1'!CQ2:CZ2" display="'1'!CQ2:CZ2"/>
    <hyperlink ref="B13" location="'1'!G2:P2" display="'1'!G2:P2"/>
    <hyperlink ref="E13" location="'1'!ET2:FC2" display="'1'!ET2:FC2"/>
    <hyperlink ref="E14" location="'1'!FE2:FN2" display="'1'!FE2:FN2"/>
  </hyperlinks>
  <pageMargins left="0" right="0" top="0" bottom="0" header="0" footer="0"/>
  <pageSetup paperSize="9" scale="38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272"/>
  <sheetViews>
    <sheetView topLeftCell="A125" zoomScale="80" zoomScaleNormal="80" workbookViewId="0">
      <selection activeCell="G142" sqref="G142"/>
    </sheetView>
  </sheetViews>
  <sheetFormatPr defaultRowHeight="14.4"/>
  <cols>
    <col min="1" max="2" width="9.109375" style="218"/>
    <col min="3" max="3" width="31.5546875" style="218" customWidth="1"/>
    <col min="4" max="4" width="14" style="74" customWidth="1"/>
    <col min="5" max="5" width="10.33203125" style="219" customWidth="1"/>
  </cols>
  <sheetData>
    <row r="1" spans="1:6">
      <c r="A1" s="220" t="s">
        <v>1219</v>
      </c>
      <c r="B1" s="220" t="s">
        <v>1220</v>
      </c>
      <c r="C1" s="220"/>
      <c r="D1" s="220" t="s">
        <v>1221</v>
      </c>
      <c r="E1" s="224" t="s">
        <v>1289</v>
      </c>
      <c r="F1" s="279" t="s">
        <v>1365</v>
      </c>
    </row>
    <row r="2" spans="1:6">
      <c r="A2" s="220" t="s">
        <v>1222</v>
      </c>
      <c r="B2" s="225">
        <v>15</v>
      </c>
      <c r="C2" s="220" t="s">
        <v>14</v>
      </c>
      <c r="D2" s="220">
        <v>13</v>
      </c>
      <c r="E2" s="226">
        <v>27.28</v>
      </c>
    </row>
    <row r="3" spans="1:6">
      <c r="A3" s="220" t="s">
        <v>1222</v>
      </c>
      <c r="B3" s="225">
        <v>20</v>
      </c>
      <c r="C3" s="220" t="s">
        <v>350</v>
      </c>
      <c r="D3" s="220">
        <v>7</v>
      </c>
      <c r="E3" s="226">
        <v>28.29</v>
      </c>
    </row>
    <row r="4" spans="1:6">
      <c r="A4" s="220" t="s">
        <v>1222</v>
      </c>
      <c r="B4" s="225">
        <v>22</v>
      </c>
      <c r="C4" s="220" t="s">
        <v>351</v>
      </c>
      <c r="D4" s="220">
        <v>7</v>
      </c>
      <c r="E4" s="226">
        <v>28.29</v>
      </c>
    </row>
    <row r="5" spans="1:6">
      <c r="A5" s="220" t="s">
        <v>1223</v>
      </c>
      <c r="B5" s="225">
        <v>47</v>
      </c>
      <c r="C5" s="220" t="s">
        <v>9</v>
      </c>
      <c r="D5" s="227" t="s">
        <v>1224</v>
      </c>
      <c r="E5" s="228" t="s">
        <v>1290</v>
      </c>
      <c r="F5" s="280">
        <v>1</v>
      </c>
    </row>
    <row r="6" spans="1:6">
      <c r="A6" s="220" t="s">
        <v>1223</v>
      </c>
      <c r="B6" s="225">
        <v>49</v>
      </c>
      <c r="C6" s="220" t="s">
        <v>10</v>
      </c>
      <c r="D6" s="220">
        <v>3</v>
      </c>
      <c r="E6" s="226" t="s">
        <v>1291</v>
      </c>
    </row>
    <row r="7" spans="1:6">
      <c r="A7" s="220" t="s">
        <v>1222</v>
      </c>
      <c r="B7" s="225">
        <v>50</v>
      </c>
      <c r="C7" s="220" t="s">
        <v>352</v>
      </c>
      <c r="D7" s="220">
        <v>9</v>
      </c>
      <c r="E7" s="226">
        <v>25.26</v>
      </c>
    </row>
    <row r="8" spans="1:6">
      <c r="A8" s="220" t="s">
        <v>1223</v>
      </c>
      <c r="B8" s="225">
        <v>55</v>
      </c>
      <c r="C8" s="220" t="s">
        <v>11</v>
      </c>
      <c r="D8" s="227" t="s">
        <v>1224</v>
      </c>
      <c r="E8" s="228" t="s">
        <v>1290</v>
      </c>
    </row>
    <row r="9" spans="1:6">
      <c r="A9" s="220" t="s">
        <v>1222</v>
      </c>
      <c r="B9" s="225">
        <v>60</v>
      </c>
      <c r="C9" s="220" t="s">
        <v>353</v>
      </c>
      <c r="D9" s="220">
        <v>9</v>
      </c>
      <c r="E9" s="226">
        <v>25.26</v>
      </c>
    </row>
    <row r="10" spans="1:6">
      <c r="A10" s="220" t="s">
        <v>1225</v>
      </c>
      <c r="B10" s="225">
        <v>61</v>
      </c>
      <c r="C10" s="220" t="s">
        <v>830</v>
      </c>
      <c r="D10" s="220">
        <v>10</v>
      </c>
      <c r="E10" s="226" t="s">
        <v>1343</v>
      </c>
    </row>
    <row r="11" spans="1:6">
      <c r="A11" s="220" t="s">
        <v>1222</v>
      </c>
      <c r="B11" s="225">
        <v>63</v>
      </c>
      <c r="C11" s="220" t="s">
        <v>354</v>
      </c>
      <c r="D11" s="227" t="s">
        <v>1226</v>
      </c>
      <c r="E11" s="226">
        <v>28</v>
      </c>
    </row>
    <row r="12" spans="1:6">
      <c r="A12" s="220" t="s">
        <v>1222</v>
      </c>
      <c r="B12" s="225">
        <v>64</v>
      </c>
      <c r="C12" s="220" t="s">
        <v>355</v>
      </c>
      <c r="D12" s="220">
        <v>7</v>
      </c>
      <c r="E12" s="226">
        <v>28.29</v>
      </c>
      <c r="F12" s="280">
        <v>1</v>
      </c>
    </row>
    <row r="13" spans="1:6">
      <c r="A13" s="220" t="s">
        <v>1225</v>
      </c>
      <c r="B13" s="225">
        <v>69</v>
      </c>
      <c r="C13" s="220" t="s">
        <v>356</v>
      </c>
      <c r="D13" s="220">
        <v>10</v>
      </c>
      <c r="E13" s="226" t="s">
        <v>1343</v>
      </c>
    </row>
    <row r="14" spans="1:6">
      <c r="A14" s="220" t="s">
        <v>1227</v>
      </c>
      <c r="B14" s="225">
        <v>75</v>
      </c>
      <c r="C14" s="220" t="s">
        <v>912</v>
      </c>
      <c r="D14" s="227" t="s">
        <v>1228</v>
      </c>
      <c r="E14" s="229">
        <v>27.28</v>
      </c>
    </row>
    <row r="15" spans="1:6">
      <c r="A15" s="220" t="s">
        <v>1222</v>
      </c>
      <c r="B15" s="225">
        <v>78</v>
      </c>
      <c r="C15" s="220" t="s">
        <v>357</v>
      </c>
      <c r="D15" s="220">
        <v>7</v>
      </c>
      <c r="E15" s="226">
        <v>28.29</v>
      </c>
    </row>
    <row r="16" spans="1:6">
      <c r="A16" s="220" t="s">
        <v>1222</v>
      </c>
      <c r="B16" s="225">
        <v>99</v>
      </c>
      <c r="C16" s="220" t="s">
        <v>358</v>
      </c>
      <c r="D16" s="220">
        <v>7</v>
      </c>
      <c r="E16" s="226">
        <v>28.29</v>
      </c>
    </row>
    <row r="17" spans="1:6">
      <c r="A17" s="220" t="s">
        <v>1222</v>
      </c>
      <c r="B17" s="225">
        <v>107</v>
      </c>
      <c r="C17" s="220" t="s">
        <v>359</v>
      </c>
      <c r="D17" s="227" t="s">
        <v>1229</v>
      </c>
      <c r="E17" s="226">
        <v>27.28</v>
      </c>
    </row>
    <row r="18" spans="1:6">
      <c r="A18" s="220" t="s">
        <v>1222</v>
      </c>
      <c r="B18" s="225">
        <v>109</v>
      </c>
      <c r="C18" s="220" t="s">
        <v>360</v>
      </c>
      <c r="D18" s="220">
        <v>4</v>
      </c>
      <c r="E18" s="226" t="s">
        <v>1292</v>
      </c>
    </row>
    <row r="19" spans="1:6">
      <c r="A19" s="220" t="s">
        <v>1222</v>
      </c>
      <c r="B19" s="225">
        <v>111</v>
      </c>
      <c r="C19" s="220" t="s">
        <v>361</v>
      </c>
      <c r="D19" s="220">
        <v>13</v>
      </c>
      <c r="E19" s="226">
        <v>27.28</v>
      </c>
      <c r="F19" s="280">
        <v>1</v>
      </c>
    </row>
    <row r="20" spans="1:6">
      <c r="A20" s="220" t="s">
        <v>1222</v>
      </c>
      <c r="B20" s="225">
        <v>141</v>
      </c>
      <c r="C20" s="220" t="s">
        <v>362</v>
      </c>
      <c r="D20" s="220">
        <v>4</v>
      </c>
      <c r="E20" s="226" t="s">
        <v>1292</v>
      </c>
    </row>
    <row r="21" spans="1:6">
      <c r="A21" s="220" t="s">
        <v>1222</v>
      </c>
      <c r="B21" s="225">
        <v>164</v>
      </c>
      <c r="C21" s="220" t="s">
        <v>363</v>
      </c>
      <c r="D21" s="227" t="s">
        <v>1230</v>
      </c>
      <c r="E21" s="226">
        <v>27</v>
      </c>
    </row>
    <row r="22" spans="1:6">
      <c r="A22" s="220" t="s">
        <v>1222</v>
      </c>
      <c r="B22" s="225">
        <v>165</v>
      </c>
      <c r="C22" s="220" t="s">
        <v>364</v>
      </c>
      <c r="D22" s="220">
        <v>8</v>
      </c>
      <c r="E22" s="226">
        <v>29</v>
      </c>
    </row>
    <row r="23" spans="1:6">
      <c r="A23" s="220" t="s">
        <v>1222</v>
      </c>
      <c r="B23" s="225">
        <v>166</v>
      </c>
      <c r="C23" s="220" t="s">
        <v>365</v>
      </c>
      <c r="D23" s="220">
        <v>4</v>
      </c>
      <c r="E23" s="226" t="s">
        <v>1292</v>
      </c>
    </row>
    <row r="24" spans="1:6">
      <c r="A24" s="220"/>
      <c r="B24" s="230">
        <v>166</v>
      </c>
      <c r="C24" s="231" t="s">
        <v>1323</v>
      </c>
      <c r="D24" s="220">
        <v>4</v>
      </c>
      <c r="E24" s="232" t="s">
        <v>1292</v>
      </c>
    </row>
    <row r="25" spans="1:6">
      <c r="A25" s="220" t="s">
        <v>1223</v>
      </c>
      <c r="B25" s="225">
        <v>188</v>
      </c>
      <c r="C25" s="220" t="s">
        <v>12</v>
      </c>
      <c r="D25" s="220">
        <v>1</v>
      </c>
      <c r="E25" s="226">
        <v>18.190000000000001</v>
      </c>
    </row>
    <row r="26" spans="1:6">
      <c r="A26" s="220" t="s">
        <v>1222</v>
      </c>
      <c r="B26" s="225">
        <v>193</v>
      </c>
      <c r="C26" s="220" t="s">
        <v>366</v>
      </c>
      <c r="D26" s="220">
        <v>4</v>
      </c>
      <c r="E26" s="226" t="s">
        <v>1292</v>
      </c>
    </row>
    <row r="27" spans="1:6">
      <c r="A27" s="220" t="s">
        <v>1222</v>
      </c>
      <c r="B27" s="225">
        <v>199</v>
      </c>
      <c r="C27" s="220" t="s">
        <v>367</v>
      </c>
      <c r="D27" s="220">
        <v>8</v>
      </c>
      <c r="E27" s="226">
        <v>29</v>
      </c>
    </row>
    <row r="28" spans="1:6">
      <c r="A28" s="220" t="s">
        <v>1222</v>
      </c>
      <c r="B28" s="225">
        <v>202</v>
      </c>
      <c r="C28" s="220" t="s">
        <v>368</v>
      </c>
      <c r="D28" s="220">
        <v>6</v>
      </c>
      <c r="E28" s="226">
        <v>26.27</v>
      </c>
      <c r="F28" s="280">
        <v>1</v>
      </c>
    </row>
    <row r="29" spans="1:6">
      <c r="A29" s="220" t="s">
        <v>1222</v>
      </c>
      <c r="B29" s="225">
        <v>206</v>
      </c>
      <c r="C29" s="220" t="s">
        <v>369</v>
      </c>
      <c r="D29" s="220">
        <v>8</v>
      </c>
      <c r="E29" s="226">
        <v>29</v>
      </c>
    </row>
    <row r="30" spans="1:6">
      <c r="A30" s="220" t="s">
        <v>1222</v>
      </c>
      <c r="B30" s="225">
        <v>208</v>
      </c>
      <c r="C30" s="220" t="s">
        <v>370</v>
      </c>
      <c r="D30" s="227" t="s">
        <v>1229</v>
      </c>
      <c r="E30" s="226">
        <v>27.28</v>
      </c>
    </row>
    <row r="31" spans="1:6">
      <c r="A31" s="220" t="s">
        <v>1223</v>
      </c>
      <c r="B31" s="225">
        <v>210</v>
      </c>
      <c r="C31" s="220" t="s">
        <v>13</v>
      </c>
      <c r="D31" s="220">
        <v>5</v>
      </c>
      <c r="E31" s="226">
        <v>17.18</v>
      </c>
    </row>
    <row r="32" spans="1:6">
      <c r="A32" s="220" t="s">
        <v>1222</v>
      </c>
      <c r="B32" s="225">
        <v>212</v>
      </c>
      <c r="C32" s="220" t="s">
        <v>371</v>
      </c>
      <c r="D32" s="227" t="s">
        <v>1229</v>
      </c>
      <c r="E32" s="226">
        <v>27.28</v>
      </c>
    </row>
    <row r="33" spans="1:5">
      <c r="A33" s="220" t="s">
        <v>1222</v>
      </c>
      <c r="B33" s="225">
        <v>216</v>
      </c>
      <c r="C33" s="220" t="s">
        <v>372</v>
      </c>
      <c r="D33" s="227" t="s">
        <v>1232</v>
      </c>
      <c r="E33" s="226">
        <v>26.27</v>
      </c>
    </row>
    <row r="34" spans="1:5">
      <c r="A34" s="220" t="s">
        <v>1222</v>
      </c>
      <c r="B34" s="225">
        <v>241</v>
      </c>
      <c r="C34" s="220" t="s">
        <v>373</v>
      </c>
      <c r="D34" s="227" t="s">
        <v>1233</v>
      </c>
      <c r="E34" s="226">
        <v>26.29</v>
      </c>
    </row>
    <row r="35" spans="1:5">
      <c r="A35" s="220" t="s">
        <v>1223</v>
      </c>
      <c r="B35" s="225">
        <v>251</v>
      </c>
      <c r="C35" s="220" t="s">
        <v>15</v>
      </c>
      <c r="D35" s="220">
        <v>5</v>
      </c>
      <c r="E35" s="226">
        <v>17.18</v>
      </c>
    </row>
    <row r="36" spans="1:5">
      <c r="A36" s="220" t="s">
        <v>1223</v>
      </c>
      <c r="B36" s="225">
        <v>258</v>
      </c>
      <c r="C36" s="220" t="s">
        <v>16</v>
      </c>
      <c r="D36" s="220">
        <v>5</v>
      </c>
      <c r="E36" s="226">
        <v>17.18</v>
      </c>
    </row>
    <row r="37" spans="1:5">
      <c r="A37" s="220" t="s">
        <v>1222</v>
      </c>
      <c r="B37" s="225">
        <v>263</v>
      </c>
      <c r="C37" s="220" t="s">
        <v>374</v>
      </c>
      <c r="D37" s="220">
        <v>7</v>
      </c>
      <c r="E37" s="226">
        <v>28.29</v>
      </c>
    </row>
    <row r="38" spans="1:5">
      <c r="A38" s="220" t="s">
        <v>1223</v>
      </c>
      <c r="B38" s="225">
        <v>264</v>
      </c>
      <c r="C38" s="220" t="s">
        <v>17</v>
      </c>
      <c r="D38" s="220">
        <v>5</v>
      </c>
      <c r="E38" s="226">
        <v>17.18</v>
      </c>
    </row>
    <row r="39" spans="1:5">
      <c r="A39" s="220" t="s">
        <v>1223</v>
      </c>
      <c r="B39" s="225">
        <v>319</v>
      </c>
      <c r="C39" s="220" t="s">
        <v>18</v>
      </c>
      <c r="D39" s="227" t="s">
        <v>1224</v>
      </c>
      <c r="E39" s="228" t="s">
        <v>1290</v>
      </c>
    </row>
    <row r="40" spans="1:5">
      <c r="A40" s="220" t="s">
        <v>1227</v>
      </c>
      <c r="B40" s="225">
        <v>330</v>
      </c>
      <c r="C40" s="220" t="s">
        <v>913</v>
      </c>
      <c r="D40" s="220">
        <v>12</v>
      </c>
      <c r="E40" s="226">
        <v>27.28</v>
      </c>
    </row>
    <row r="41" spans="1:5">
      <c r="A41" s="220" t="s">
        <v>1222</v>
      </c>
      <c r="B41" s="225">
        <v>332</v>
      </c>
      <c r="C41" s="220" t="s">
        <v>375</v>
      </c>
      <c r="D41" s="220">
        <v>9</v>
      </c>
      <c r="E41" s="226">
        <v>25.26</v>
      </c>
    </row>
    <row r="42" spans="1:5">
      <c r="A42" s="220" t="s">
        <v>1222</v>
      </c>
      <c r="B42" s="225">
        <v>340</v>
      </c>
      <c r="C42" s="220" t="s">
        <v>376</v>
      </c>
      <c r="D42" s="220">
        <v>8</v>
      </c>
      <c r="E42" s="226">
        <v>29</v>
      </c>
    </row>
    <row r="43" spans="1:5">
      <c r="A43" s="220" t="s">
        <v>1222</v>
      </c>
      <c r="B43" s="225">
        <v>347</v>
      </c>
      <c r="C43" s="220" t="s">
        <v>377</v>
      </c>
      <c r="D43" s="220">
        <v>8</v>
      </c>
      <c r="E43" s="226">
        <v>29</v>
      </c>
    </row>
    <row r="44" spans="1:5">
      <c r="A44" s="220" t="s">
        <v>1222</v>
      </c>
      <c r="B44" s="225">
        <v>351</v>
      </c>
      <c r="C44" s="220" t="s">
        <v>378</v>
      </c>
      <c r="D44" s="220">
        <v>7</v>
      </c>
      <c r="E44" s="226">
        <v>28.29</v>
      </c>
    </row>
    <row r="45" spans="1:5">
      <c r="A45" s="220" t="s">
        <v>1227</v>
      </c>
      <c r="B45" s="225">
        <v>353</v>
      </c>
      <c r="C45" s="220" t="s">
        <v>914</v>
      </c>
      <c r="D45" s="220">
        <v>12</v>
      </c>
      <c r="E45" s="226">
        <v>27.28</v>
      </c>
    </row>
    <row r="46" spans="1:5">
      <c r="A46" s="220" t="s">
        <v>1222</v>
      </c>
      <c r="B46" s="225">
        <v>354</v>
      </c>
      <c r="C46" s="220" t="s">
        <v>379</v>
      </c>
      <c r="D46" s="227" t="s">
        <v>1234</v>
      </c>
      <c r="E46" s="226">
        <v>29</v>
      </c>
    </row>
    <row r="47" spans="1:5">
      <c r="A47" s="220" t="s">
        <v>1222</v>
      </c>
      <c r="B47" s="225">
        <v>367</v>
      </c>
      <c r="C47" s="220" t="s">
        <v>380</v>
      </c>
      <c r="D47" s="220">
        <v>8</v>
      </c>
      <c r="E47" s="226">
        <v>29</v>
      </c>
    </row>
    <row r="48" spans="1:5">
      <c r="A48" s="220" t="s">
        <v>1222</v>
      </c>
      <c r="B48" s="225">
        <v>378</v>
      </c>
      <c r="C48" s="220" t="s">
        <v>381</v>
      </c>
      <c r="D48" s="220">
        <v>8</v>
      </c>
      <c r="E48" s="226">
        <v>29</v>
      </c>
    </row>
    <row r="49" spans="1:5">
      <c r="A49" s="220" t="s">
        <v>1227</v>
      </c>
      <c r="B49" s="225">
        <v>381</v>
      </c>
      <c r="C49" s="220" t="s">
        <v>915</v>
      </c>
      <c r="D49" s="220">
        <v>8</v>
      </c>
      <c r="E49" s="226">
        <v>29</v>
      </c>
    </row>
    <row r="50" spans="1:5">
      <c r="A50" s="220" t="s">
        <v>1222</v>
      </c>
      <c r="B50" s="225">
        <v>382</v>
      </c>
      <c r="C50" s="220" t="s">
        <v>382</v>
      </c>
      <c r="D50" s="220">
        <v>7</v>
      </c>
      <c r="E50" s="226">
        <v>28.29</v>
      </c>
    </row>
    <row r="51" spans="1:5">
      <c r="A51" s="220" t="s">
        <v>1227</v>
      </c>
      <c r="B51" s="225">
        <v>400</v>
      </c>
      <c r="C51" s="220" t="s">
        <v>916</v>
      </c>
      <c r="D51" s="220">
        <v>12</v>
      </c>
      <c r="E51" s="226">
        <v>27.28</v>
      </c>
    </row>
    <row r="52" spans="1:5">
      <c r="A52" s="220" t="s">
        <v>1223</v>
      </c>
      <c r="B52" s="225">
        <v>408</v>
      </c>
      <c r="C52" s="220" t="s">
        <v>19</v>
      </c>
      <c r="D52" s="220">
        <v>3</v>
      </c>
      <c r="E52" s="226" t="s">
        <v>1291</v>
      </c>
    </row>
    <row r="53" spans="1:5">
      <c r="A53" s="220" t="s">
        <v>1227</v>
      </c>
      <c r="B53" s="225">
        <v>410</v>
      </c>
      <c r="C53" s="220" t="s">
        <v>917</v>
      </c>
      <c r="D53" s="227" t="s">
        <v>1228</v>
      </c>
      <c r="E53" s="229">
        <v>27.28</v>
      </c>
    </row>
    <row r="54" spans="1:5">
      <c r="A54" s="220" t="s">
        <v>1222</v>
      </c>
      <c r="B54" s="225">
        <v>417</v>
      </c>
      <c r="C54" s="220" t="s">
        <v>383</v>
      </c>
      <c r="D54" s="220">
        <v>8</v>
      </c>
      <c r="E54" s="226">
        <v>29</v>
      </c>
    </row>
    <row r="55" spans="1:5">
      <c r="A55" s="220" t="s">
        <v>1227</v>
      </c>
      <c r="B55" s="225">
        <v>424</v>
      </c>
      <c r="C55" s="220" t="s">
        <v>918</v>
      </c>
      <c r="D55" s="220">
        <v>12</v>
      </c>
      <c r="E55" s="226">
        <v>27.28</v>
      </c>
    </row>
    <row r="56" spans="1:5">
      <c r="A56" s="220" t="s">
        <v>1223</v>
      </c>
      <c r="B56" s="225">
        <v>432</v>
      </c>
      <c r="C56" s="220" t="s">
        <v>20</v>
      </c>
      <c r="D56" s="220">
        <v>3</v>
      </c>
      <c r="E56" s="226" t="s">
        <v>1291</v>
      </c>
    </row>
    <row r="57" spans="1:5">
      <c r="A57" s="220" t="s">
        <v>1223</v>
      </c>
      <c r="B57" s="225">
        <v>437</v>
      </c>
      <c r="C57" s="220" t="s">
        <v>21</v>
      </c>
      <c r="D57" s="220">
        <v>3</v>
      </c>
      <c r="E57" s="226" t="s">
        <v>1291</v>
      </c>
    </row>
    <row r="58" spans="1:5">
      <c r="A58" s="220" t="s">
        <v>1223</v>
      </c>
      <c r="B58" s="225">
        <v>438</v>
      </c>
      <c r="C58" s="220" t="s">
        <v>22</v>
      </c>
      <c r="D58" s="227" t="s">
        <v>1224</v>
      </c>
      <c r="E58" s="228" t="s">
        <v>1290</v>
      </c>
    </row>
    <row r="59" spans="1:5">
      <c r="A59" s="220" t="s">
        <v>1223</v>
      </c>
      <c r="B59" s="225">
        <v>443</v>
      </c>
      <c r="C59" s="220" t="s">
        <v>23</v>
      </c>
      <c r="D59" s="220">
        <v>2</v>
      </c>
      <c r="E59" s="226" t="s">
        <v>1293</v>
      </c>
    </row>
    <row r="60" spans="1:5">
      <c r="A60" s="220" t="s">
        <v>1222</v>
      </c>
      <c r="B60" s="225">
        <v>451</v>
      </c>
      <c r="C60" s="220" t="s">
        <v>384</v>
      </c>
      <c r="D60" s="220">
        <v>9</v>
      </c>
      <c r="E60" s="226">
        <v>25.26</v>
      </c>
    </row>
    <row r="61" spans="1:5">
      <c r="A61" s="220" t="s">
        <v>1225</v>
      </c>
      <c r="B61" s="225">
        <v>460</v>
      </c>
      <c r="C61" s="220" t="s">
        <v>831</v>
      </c>
      <c r="D61" s="227" t="s">
        <v>1235</v>
      </c>
      <c r="E61" s="229">
        <v>25</v>
      </c>
    </row>
    <row r="62" spans="1:5">
      <c r="A62" s="220" t="s">
        <v>1225</v>
      </c>
      <c r="B62" s="225">
        <v>489</v>
      </c>
      <c r="C62" s="220" t="s">
        <v>832</v>
      </c>
      <c r="D62" s="220">
        <v>9</v>
      </c>
      <c r="E62" s="226">
        <v>25.26</v>
      </c>
    </row>
    <row r="63" spans="1:5">
      <c r="A63" s="220" t="s">
        <v>1222</v>
      </c>
      <c r="B63" s="225">
        <v>493</v>
      </c>
      <c r="C63" s="220" t="s">
        <v>385</v>
      </c>
      <c r="D63" s="220">
        <v>9</v>
      </c>
      <c r="E63" s="226">
        <v>25.26</v>
      </c>
    </row>
    <row r="64" spans="1:5">
      <c r="A64" s="220" t="s">
        <v>1225</v>
      </c>
      <c r="B64" s="225">
        <v>509</v>
      </c>
      <c r="C64" s="220" t="s">
        <v>833</v>
      </c>
      <c r="D64" s="220">
        <v>9</v>
      </c>
      <c r="E64" s="226">
        <v>25.26</v>
      </c>
    </row>
    <row r="65" spans="1:5">
      <c r="A65" s="220" t="s">
        <v>1223</v>
      </c>
      <c r="B65" s="225">
        <v>534</v>
      </c>
      <c r="C65" s="220" t="s">
        <v>1095</v>
      </c>
      <c r="D65" s="220">
        <v>2</v>
      </c>
      <c r="E65" s="226" t="s">
        <v>1293</v>
      </c>
    </row>
    <row r="66" spans="1:5">
      <c r="A66" s="220" t="s">
        <v>1225</v>
      </c>
      <c r="B66" s="225">
        <v>547</v>
      </c>
      <c r="C66" s="220" t="s">
        <v>386</v>
      </c>
      <c r="D66" s="220">
        <v>9</v>
      </c>
      <c r="E66" s="226">
        <v>25.26</v>
      </c>
    </row>
    <row r="67" spans="1:5">
      <c r="A67" s="220" t="s">
        <v>1223</v>
      </c>
      <c r="B67" s="225">
        <v>550</v>
      </c>
      <c r="C67" s="220" t="s">
        <v>24</v>
      </c>
      <c r="D67" s="220">
        <v>3</v>
      </c>
      <c r="E67" s="226" t="s">
        <v>1291</v>
      </c>
    </row>
    <row r="68" spans="1:5">
      <c r="A68" s="220" t="s">
        <v>1222</v>
      </c>
      <c r="B68" s="225">
        <v>565</v>
      </c>
      <c r="C68" s="220" t="s">
        <v>387</v>
      </c>
      <c r="D68" s="220">
        <v>9</v>
      </c>
      <c r="E68" s="226">
        <v>25.26</v>
      </c>
    </row>
    <row r="69" spans="1:5">
      <c r="A69" s="220" t="s">
        <v>1222</v>
      </c>
      <c r="B69" s="225">
        <v>568</v>
      </c>
      <c r="C69" s="220" t="s">
        <v>388</v>
      </c>
      <c r="D69" s="220">
        <v>9</v>
      </c>
      <c r="E69" s="226">
        <v>25.26</v>
      </c>
    </row>
    <row r="70" spans="1:5">
      <c r="A70" s="220" t="s">
        <v>1223</v>
      </c>
      <c r="B70" s="225">
        <v>569</v>
      </c>
      <c r="C70" s="220" t="s">
        <v>25</v>
      </c>
      <c r="D70" s="220">
        <v>3</v>
      </c>
      <c r="E70" s="226" t="s">
        <v>1291</v>
      </c>
    </row>
    <row r="71" spans="1:5">
      <c r="A71" s="220" t="s">
        <v>1223</v>
      </c>
      <c r="B71" s="225">
        <v>573</v>
      </c>
      <c r="C71" s="220" t="s">
        <v>26</v>
      </c>
      <c r="D71" s="227" t="s">
        <v>1236</v>
      </c>
      <c r="E71" s="226">
        <v>19</v>
      </c>
    </row>
    <row r="72" spans="1:5">
      <c r="A72" s="220" t="s">
        <v>1222</v>
      </c>
      <c r="B72" s="225">
        <v>574</v>
      </c>
      <c r="C72" s="220" t="s">
        <v>389</v>
      </c>
      <c r="D72" s="220">
        <v>8</v>
      </c>
      <c r="E72" s="226">
        <v>29</v>
      </c>
    </row>
    <row r="73" spans="1:5">
      <c r="A73" s="220" t="s">
        <v>1222</v>
      </c>
      <c r="B73" s="225">
        <v>575</v>
      </c>
      <c r="C73" s="220" t="s">
        <v>390</v>
      </c>
      <c r="D73" s="220">
        <v>9</v>
      </c>
      <c r="E73" s="226">
        <v>25.26</v>
      </c>
    </row>
    <row r="74" spans="1:5">
      <c r="A74" s="220" t="s">
        <v>1223</v>
      </c>
      <c r="B74" s="225">
        <v>604</v>
      </c>
      <c r="C74" s="220" t="s">
        <v>27</v>
      </c>
      <c r="D74" s="227" t="s">
        <v>1224</v>
      </c>
      <c r="E74" s="228" t="s">
        <v>1290</v>
      </c>
    </row>
    <row r="75" spans="1:5">
      <c r="A75" s="220" t="s">
        <v>1222</v>
      </c>
      <c r="B75" s="225">
        <v>621</v>
      </c>
      <c r="C75" s="220" t="s">
        <v>391</v>
      </c>
      <c r="D75" s="227" t="s">
        <v>1234</v>
      </c>
      <c r="E75" s="226">
        <v>29</v>
      </c>
    </row>
    <row r="76" spans="1:5">
      <c r="A76" s="220" t="s">
        <v>1223</v>
      </c>
      <c r="B76" s="225">
        <v>624</v>
      </c>
      <c r="C76" s="220" t="s">
        <v>28</v>
      </c>
      <c r="D76" s="220">
        <v>5</v>
      </c>
      <c r="E76" s="226">
        <v>17.18</v>
      </c>
    </row>
    <row r="77" spans="1:5">
      <c r="A77" s="220" t="s">
        <v>1222</v>
      </c>
      <c r="B77" s="225">
        <v>631</v>
      </c>
      <c r="C77" s="220" t="s">
        <v>392</v>
      </c>
      <c r="D77" s="220">
        <v>8</v>
      </c>
      <c r="E77" s="226">
        <v>29</v>
      </c>
    </row>
    <row r="78" spans="1:5">
      <c r="A78" s="220" t="s">
        <v>1223</v>
      </c>
      <c r="B78" s="225">
        <v>652</v>
      </c>
      <c r="C78" s="220" t="s">
        <v>29</v>
      </c>
      <c r="D78" s="220">
        <v>3</v>
      </c>
      <c r="E78" s="226" t="s">
        <v>1291</v>
      </c>
    </row>
    <row r="79" spans="1:5">
      <c r="A79" s="220" t="s">
        <v>1222</v>
      </c>
      <c r="B79" s="225">
        <v>673</v>
      </c>
      <c r="C79" s="220" t="s">
        <v>393</v>
      </c>
      <c r="D79" s="227" t="s">
        <v>1230</v>
      </c>
      <c r="E79" s="226">
        <v>27</v>
      </c>
    </row>
    <row r="80" spans="1:5">
      <c r="A80" s="220" t="s">
        <v>1223</v>
      </c>
      <c r="B80" s="225">
        <v>675</v>
      </c>
      <c r="C80" s="220" t="s">
        <v>30</v>
      </c>
      <c r="D80" s="227" t="s">
        <v>1237</v>
      </c>
      <c r="E80" s="226">
        <v>26.27</v>
      </c>
    </row>
    <row r="81" spans="1:5">
      <c r="A81" s="220" t="s">
        <v>1222</v>
      </c>
      <c r="B81" s="225">
        <v>677</v>
      </c>
      <c r="C81" s="220" t="s">
        <v>394</v>
      </c>
      <c r="D81" s="227" t="s">
        <v>1230</v>
      </c>
      <c r="E81" s="226">
        <v>27</v>
      </c>
    </row>
    <row r="82" spans="1:5">
      <c r="A82" s="220" t="s">
        <v>1222</v>
      </c>
      <c r="B82" s="225">
        <v>681</v>
      </c>
      <c r="C82" s="220" t="s">
        <v>395</v>
      </c>
      <c r="D82" s="220">
        <v>6</v>
      </c>
      <c r="E82" s="226">
        <v>26.27</v>
      </c>
    </row>
    <row r="83" spans="1:5">
      <c r="A83" s="220" t="s">
        <v>1222</v>
      </c>
      <c r="B83" s="225">
        <v>685</v>
      </c>
      <c r="C83" s="220" t="s">
        <v>396</v>
      </c>
      <c r="D83" s="227" t="s">
        <v>1238</v>
      </c>
      <c r="E83" s="226">
        <v>29</v>
      </c>
    </row>
    <row r="84" spans="1:5">
      <c r="A84" s="220" t="s">
        <v>1222</v>
      </c>
      <c r="B84" s="225">
        <v>693</v>
      </c>
      <c r="C84" s="220" t="s">
        <v>397</v>
      </c>
      <c r="D84" s="227" t="s">
        <v>1238</v>
      </c>
      <c r="E84" s="226">
        <v>29</v>
      </c>
    </row>
    <row r="85" spans="1:5">
      <c r="A85" s="220" t="s">
        <v>1222</v>
      </c>
      <c r="B85" s="225">
        <v>704</v>
      </c>
      <c r="C85" s="220" t="s">
        <v>398</v>
      </c>
      <c r="D85" s="220">
        <v>8</v>
      </c>
      <c r="E85" s="226">
        <v>29</v>
      </c>
    </row>
    <row r="86" spans="1:5">
      <c r="A86" s="220" t="s">
        <v>1222</v>
      </c>
      <c r="B86" s="225">
        <v>711</v>
      </c>
      <c r="C86" s="220" t="s">
        <v>399</v>
      </c>
      <c r="D86" s="220">
        <v>7</v>
      </c>
      <c r="E86" s="226">
        <v>28.29</v>
      </c>
    </row>
    <row r="87" spans="1:5">
      <c r="A87" s="220" t="s">
        <v>1222</v>
      </c>
      <c r="B87" s="225">
        <v>718</v>
      </c>
      <c r="C87" s="220" t="s">
        <v>400</v>
      </c>
      <c r="D87" s="227" t="s">
        <v>1230</v>
      </c>
      <c r="E87" s="226">
        <v>27</v>
      </c>
    </row>
    <row r="88" spans="1:5">
      <c r="A88" s="220" t="s">
        <v>1222</v>
      </c>
      <c r="B88" s="225">
        <v>731</v>
      </c>
      <c r="C88" s="220" t="s">
        <v>401</v>
      </c>
      <c r="D88" s="227" t="s">
        <v>1238</v>
      </c>
      <c r="E88" s="226">
        <v>29</v>
      </c>
    </row>
    <row r="89" spans="1:5">
      <c r="A89" s="220" t="s">
        <v>1225</v>
      </c>
      <c r="B89" s="225">
        <v>744</v>
      </c>
      <c r="C89" s="220" t="s">
        <v>834</v>
      </c>
      <c r="D89" s="227" t="s">
        <v>1239</v>
      </c>
      <c r="E89" s="226">
        <v>25.26</v>
      </c>
    </row>
    <row r="90" spans="1:5">
      <c r="A90" s="220" t="s">
        <v>1222</v>
      </c>
      <c r="B90" s="225">
        <v>751</v>
      </c>
      <c r="C90" s="220" t="s">
        <v>402</v>
      </c>
      <c r="D90" s="220">
        <v>8</v>
      </c>
      <c r="E90" s="226">
        <v>29</v>
      </c>
    </row>
    <row r="91" spans="1:5">
      <c r="A91" s="220" t="s">
        <v>1223</v>
      </c>
      <c r="B91" s="225">
        <v>762</v>
      </c>
      <c r="C91" s="220" t="s">
        <v>31</v>
      </c>
      <c r="D91" s="220">
        <v>3</v>
      </c>
      <c r="E91" s="226" t="s">
        <v>1291</v>
      </c>
    </row>
    <row r="92" spans="1:5">
      <c r="A92" s="220" t="s">
        <v>1222</v>
      </c>
      <c r="B92" s="225">
        <v>767</v>
      </c>
      <c r="C92" s="220" t="s">
        <v>403</v>
      </c>
      <c r="D92" s="220">
        <v>4</v>
      </c>
      <c r="E92" s="226" t="s">
        <v>1292</v>
      </c>
    </row>
    <row r="93" spans="1:5">
      <c r="A93" s="220" t="s">
        <v>1223</v>
      </c>
      <c r="B93" s="225">
        <v>771</v>
      </c>
      <c r="C93" s="220" t="s">
        <v>32</v>
      </c>
      <c r="D93" s="227" t="s">
        <v>1240</v>
      </c>
      <c r="E93" s="232">
        <v>18.190000000000001</v>
      </c>
    </row>
    <row r="94" spans="1:5">
      <c r="A94" s="220" t="s">
        <v>1227</v>
      </c>
      <c r="B94" s="225">
        <v>780</v>
      </c>
      <c r="C94" s="220" t="s">
        <v>919</v>
      </c>
      <c r="D94" s="220">
        <v>12</v>
      </c>
      <c r="E94" s="226">
        <v>27.28</v>
      </c>
    </row>
    <row r="95" spans="1:5">
      <c r="A95" s="220" t="s">
        <v>1222</v>
      </c>
      <c r="B95" s="225">
        <v>786</v>
      </c>
      <c r="C95" s="220" t="s">
        <v>404</v>
      </c>
      <c r="D95" s="220">
        <v>8</v>
      </c>
      <c r="E95" s="226">
        <v>29</v>
      </c>
    </row>
    <row r="96" spans="1:5">
      <c r="A96" s="220" t="s">
        <v>1223</v>
      </c>
      <c r="B96" s="225">
        <v>798</v>
      </c>
      <c r="C96" s="220" t="s">
        <v>33</v>
      </c>
      <c r="D96" s="227" t="s">
        <v>1241</v>
      </c>
      <c r="E96" s="226">
        <v>20.190000000000001</v>
      </c>
    </row>
    <row r="97" spans="1:5">
      <c r="A97" s="220" t="s">
        <v>1223</v>
      </c>
      <c r="B97" s="225">
        <v>810</v>
      </c>
      <c r="C97" s="220" t="s">
        <v>34</v>
      </c>
      <c r="D97" s="220">
        <v>2</v>
      </c>
      <c r="E97" s="226" t="s">
        <v>1293</v>
      </c>
    </row>
    <row r="98" spans="1:5">
      <c r="A98" s="220" t="s">
        <v>1222</v>
      </c>
      <c r="B98" s="225">
        <v>813</v>
      </c>
      <c r="C98" s="220" t="s">
        <v>405</v>
      </c>
      <c r="D98" s="220">
        <v>7</v>
      </c>
      <c r="E98" s="226">
        <v>28.29</v>
      </c>
    </row>
    <row r="99" spans="1:5">
      <c r="A99" s="220" t="s">
        <v>1222</v>
      </c>
      <c r="B99" s="225">
        <v>823</v>
      </c>
      <c r="C99" s="220" t="s">
        <v>406</v>
      </c>
      <c r="D99" s="227" t="s">
        <v>1242</v>
      </c>
      <c r="E99" s="226">
        <v>29</v>
      </c>
    </row>
    <row r="100" spans="1:5">
      <c r="A100" s="220" t="s">
        <v>1223</v>
      </c>
      <c r="B100" s="225">
        <v>841</v>
      </c>
      <c r="C100" s="220" t="s">
        <v>35</v>
      </c>
      <c r="D100" s="227" t="s">
        <v>1224</v>
      </c>
      <c r="E100" s="228" t="s">
        <v>1290</v>
      </c>
    </row>
    <row r="101" spans="1:5">
      <c r="A101" s="220" t="s">
        <v>1223</v>
      </c>
      <c r="B101" s="225">
        <v>864</v>
      </c>
      <c r="C101" s="220" t="s">
        <v>36</v>
      </c>
      <c r="D101" s="227" t="s">
        <v>1243</v>
      </c>
      <c r="E101" s="226">
        <v>17</v>
      </c>
    </row>
    <row r="102" spans="1:5">
      <c r="A102" s="220" t="s">
        <v>1223</v>
      </c>
      <c r="B102" s="225">
        <v>884</v>
      </c>
      <c r="C102" s="220" t="s">
        <v>37</v>
      </c>
      <c r="D102" s="220">
        <v>2</v>
      </c>
      <c r="E102" s="226" t="s">
        <v>1293</v>
      </c>
    </row>
    <row r="103" spans="1:5">
      <c r="A103" s="220" t="s">
        <v>1222</v>
      </c>
      <c r="B103" s="225">
        <v>890</v>
      </c>
      <c r="C103" s="220" t="s">
        <v>407</v>
      </c>
      <c r="D103" s="220">
        <v>8</v>
      </c>
      <c r="E103" s="226">
        <v>29</v>
      </c>
    </row>
    <row r="104" spans="1:5">
      <c r="A104" s="220" t="s">
        <v>1222</v>
      </c>
      <c r="B104" s="225">
        <v>892</v>
      </c>
      <c r="C104" s="220" t="s">
        <v>408</v>
      </c>
      <c r="D104" s="227" t="s">
        <v>1244</v>
      </c>
      <c r="E104" s="226">
        <v>29</v>
      </c>
    </row>
    <row r="105" spans="1:5">
      <c r="A105" s="220" t="s">
        <v>1223</v>
      </c>
      <c r="B105" s="225">
        <v>894</v>
      </c>
      <c r="C105" s="220" t="s">
        <v>38</v>
      </c>
      <c r="D105" s="227" t="s">
        <v>1240</v>
      </c>
      <c r="E105" s="232">
        <v>18.190000000000001</v>
      </c>
    </row>
    <row r="106" spans="1:5">
      <c r="A106" s="220" t="s">
        <v>1223</v>
      </c>
      <c r="B106" s="225">
        <v>901</v>
      </c>
      <c r="C106" s="220" t="s">
        <v>39</v>
      </c>
      <c r="D106" s="220">
        <v>2</v>
      </c>
      <c r="E106" s="226" t="s">
        <v>1293</v>
      </c>
    </row>
    <row r="107" spans="1:5">
      <c r="A107" s="220" t="s">
        <v>1225</v>
      </c>
      <c r="B107" s="225">
        <v>903</v>
      </c>
      <c r="C107" s="220" t="s">
        <v>409</v>
      </c>
      <c r="D107" s="227" t="s">
        <v>1245</v>
      </c>
      <c r="E107" s="226">
        <v>29</v>
      </c>
    </row>
    <row r="108" spans="1:5">
      <c r="A108" s="220" t="s">
        <v>1222</v>
      </c>
      <c r="B108" s="225">
        <v>909</v>
      </c>
      <c r="C108" s="220" t="s">
        <v>410</v>
      </c>
      <c r="D108" s="220">
        <v>4</v>
      </c>
      <c r="E108" s="226" t="s">
        <v>1292</v>
      </c>
    </row>
    <row r="109" spans="1:5">
      <c r="A109" s="220" t="s">
        <v>1227</v>
      </c>
      <c r="B109" s="225">
        <v>933</v>
      </c>
      <c r="C109" s="220" t="s">
        <v>920</v>
      </c>
      <c r="D109" s="227" t="s">
        <v>1246</v>
      </c>
      <c r="E109" s="226">
        <v>29.28</v>
      </c>
    </row>
    <row r="110" spans="1:5">
      <c r="A110" s="220" t="s">
        <v>1223</v>
      </c>
      <c r="B110" s="225">
        <v>958</v>
      </c>
      <c r="C110" s="220" t="s">
        <v>40</v>
      </c>
      <c r="D110" s="220">
        <v>3</v>
      </c>
      <c r="E110" s="226" t="s">
        <v>1291</v>
      </c>
    </row>
    <row r="111" spans="1:5">
      <c r="A111" s="220" t="s">
        <v>1222</v>
      </c>
      <c r="B111" s="225">
        <v>977</v>
      </c>
      <c r="C111" s="220" t="s">
        <v>411</v>
      </c>
      <c r="D111" s="220">
        <v>9</v>
      </c>
      <c r="E111" s="226">
        <v>25.26</v>
      </c>
    </row>
    <row r="112" spans="1:5">
      <c r="A112" s="220" t="s">
        <v>1223</v>
      </c>
      <c r="B112" s="225">
        <v>985</v>
      </c>
      <c r="C112" s="220" t="s">
        <v>412</v>
      </c>
      <c r="D112" s="227" t="s">
        <v>1247</v>
      </c>
      <c r="E112" s="226">
        <v>18</v>
      </c>
    </row>
    <row r="113" spans="1:5">
      <c r="A113" s="220" t="s">
        <v>1225</v>
      </c>
      <c r="B113" s="225">
        <v>992</v>
      </c>
      <c r="C113" s="220" t="s">
        <v>413</v>
      </c>
      <c r="D113" s="227" t="s">
        <v>1248</v>
      </c>
      <c r="E113" s="226">
        <v>29.25</v>
      </c>
    </row>
    <row r="114" spans="1:5">
      <c r="A114" s="220" t="s">
        <v>1223</v>
      </c>
      <c r="B114" s="225">
        <v>1010</v>
      </c>
      <c r="C114" s="220" t="s">
        <v>1096</v>
      </c>
      <c r="D114" s="227" t="s">
        <v>1224</v>
      </c>
      <c r="E114" s="228" t="s">
        <v>1290</v>
      </c>
    </row>
    <row r="115" spans="1:5">
      <c r="A115" s="220" t="s">
        <v>1223</v>
      </c>
      <c r="B115" s="225">
        <v>1019</v>
      </c>
      <c r="C115" s="220" t="s">
        <v>41</v>
      </c>
      <c r="D115" s="227" t="s">
        <v>1240</v>
      </c>
      <c r="E115" s="232">
        <v>18.190000000000001</v>
      </c>
    </row>
    <row r="116" spans="1:5">
      <c r="A116" s="220" t="s">
        <v>1222</v>
      </c>
      <c r="B116" s="225">
        <v>1020</v>
      </c>
      <c r="C116" s="220" t="s">
        <v>414</v>
      </c>
      <c r="D116" s="227" t="s">
        <v>1249</v>
      </c>
      <c r="E116" s="226" t="s">
        <v>1310</v>
      </c>
    </row>
    <row r="117" spans="1:5">
      <c r="A117" s="220" t="s">
        <v>1222</v>
      </c>
      <c r="B117" s="225">
        <v>1046</v>
      </c>
      <c r="C117" s="220" t="s">
        <v>415</v>
      </c>
      <c r="D117" s="220">
        <v>6</v>
      </c>
      <c r="E117" s="226">
        <v>26.27</v>
      </c>
    </row>
    <row r="118" spans="1:5">
      <c r="A118" s="220" t="s">
        <v>1222</v>
      </c>
      <c r="B118" s="225">
        <v>1054</v>
      </c>
      <c r="C118" s="220" t="s">
        <v>921</v>
      </c>
      <c r="D118" s="227" t="s">
        <v>1250</v>
      </c>
      <c r="E118" s="226">
        <v>27.28</v>
      </c>
    </row>
    <row r="119" spans="1:5">
      <c r="A119" s="220" t="s">
        <v>1227</v>
      </c>
      <c r="B119" s="225">
        <v>1061</v>
      </c>
      <c r="C119" s="220" t="s">
        <v>922</v>
      </c>
      <c r="D119" s="220">
        <v>12</v>
      </c>
      <c r="E119" s="226">
        <v>27.28</v>
      </c>
    </row>
    <row r="120" spans="1:5">
      <c r="A120" s="220" t="s">
        <v>1225</v>
      </c>
      <c r="B120" s="225">
        <v>1087</v>
      </c>
      <c r="C120" s="220" t="s">
        <v>835</v>
      </c>
      <c r="D120" s="227" t="s">
        <v>1235</v>
      </c>
      <c r="E120" s="226">
        <v>25</v>
      </c>
    </row>
    <row r="121" spans="1:5">
      <c r="A121" s="220" t="s">
        <v>1223</v>
      </c>
      <c r="B121" s="225">
        <v>1132</v>
      </c>
      <c r="C121" s="220" t="s">
        <v>42</v>
      </c>
      <c r="D121" s="220">
        <v>14</v>
      </c>
      <c r="E121" s="226">
        <v>19</v>
      </c>
    </row>
    <row r="122" spans="1:5">
      <c r="A122" s="220" t="s">
        <v>1222</v>
      </c>
      <c r="B122" s="225">
        <v>1154</v>
      </c>
      <c r="C122" s="220" t="s">
        <v>416</v>
      </c>
      <c r="D122" s="220">
        <v>4</v>
      </c>
      <c r="E122" s="226" t="s">
        <v>1292</v>
      </c>
    </row>
    <row r="123" spans="1:5">
      <c r="A123" s="220" t="s">
        <v>1223</v>
      </c>
      <c r="B123" s="225">
        <v>1192</v>
      </c>
      <c r="C123" s="220" t="s">
        <v>43</v>
      </c>
      <c r="D123" s="220">
        <v>3</v>
      </c>
      <c r="E123" s="226" t="s">
        <v>1291</v>
      </c>
    </row>
    <row r="124" spans="1:5">
      <c r="A124" s="220" t="s">
        <v>1225</v>
      </c>
      <c r="B124" s="225">
        <v>1206</v>
      </c>
      <c r="C124" s="220" t="s">
        <v>836</v>
      </c>
      <c r="D124" s="220">
        <v>11</v>
      </c>
      <c r="E124" s="226">
        <v>25.26</v>
      </c>
    </row>
    <row r="125" spans="1:5">
      <c r="A125" s="220" t="s">
        <v>1222</v>
      </c>
      <c r="B125" s="225">
        <v>1214</v>
      </c>
      <c r="C125" s="220" t="s">
        <v>417</v>
      </c>
      <c r="D125" s="220">
        <v>9</v>
      </c>
      <c r="E125" s="226">
        <v>25.26</v>
      </c>
    </row>
    <row r="126" spans="1:5">
      <c r="A126" s="220" t="s">
        <v>1222</v>
      </c>
      <c r="B126" s="225">
        <v>1256</v>
      </c>
      <c r="C126" s="220" t="s">
        <v>418</v>
      </c>
      <c r="D126" s="227" t="s">
        <v>1226</v>
      </c>
      <c r="E126" s="226">
        <v>28</v>
      </c>
    </row>
    <row r="127" spans="1:5">
      <c r="A127" s="220" t="s">
        <v>1225</v>
      </c>
      <c r="B127" s="225">
        <v>1277</v>
      </c>
      <c r="C127" s="220" t="s">
        <v>419</v>
      </c>
      <c r="D127" s="220">
        <v>9</v>
      </c>
      <c r="E127" s="226">
        <v>25.26</v>
      </c>
    </row>
    <row r="128" spans="1:5">
      <c r="A128" s="220" t="s">
        <v>1225</v>
      </c>
      <c r="B128" s="225">
        <v>1281</v>
      </c>
      <c r="C128" s="220" t="s">
        <v>837</v>
      </c>
      <c r="D128" s="220">
        <v>9</v>
      </c>
      <c r="E128" s="226">
        <v>25.26</v>
      </c>
    </row>
    <row r="129" spans="1:6">
      <c r="A129" s="220" t="s">
        <v>1222</v>
      </c>
      <c r="B129" s="225">
        <v>1325</v>
      </c>
      <c r="C129" s="220" t="s">
        <v>420</v>
      </c>
      <c r="D129" s="227" t="s">
        <v>1233</v>
      </c>
      <c r="E129" s="226">
        <v>26.29</v>
      </c>
    </row>
    <row r="130" spans="1:6">
      <c r="A130" s="220" t="s">
        <v>1225</v>
      </c>
      <c r="B130" s="225">
        <v>1336</v>
      </c>
      <c r="C130" s="220" t="s">
        <v>421</v>
      </c>
      <c r="D130" s="220">
        <v>10</v>
      </c>
      <c r="E130" s="226" t="s">
        <v>1343</v>
      </c>
    </row>
    <row r="131" spans="1:6">
      <c r="A131" s="220" t="s">
        <v>1223</v>
      </c>
      <c r="B131" s="225">
        <v>1338</v>
      </c>
      <c r="C131" s="220" t="s">
        <v>44</v>
      </c>
      <c r="D131" s="220">
        <v>3</v>
      </c>
      <c r="E131" s="226" t="s">
        <v>1291</v>
      </c>
    </row>
    <row r="132" spans="1:6">
      <c r="A132" s="220" t="s">
        <v>1222</v>
      </c>
      <c r="B132" s="225">
        <v>1350</v>
      </c>
      <c r="C132" s="220" t="s">
        <v>422</v>
      </c>
      <c r="D132" s="220">
        <v>6</v>
      </c>
      <c r="E132" s="226">
        <v>26.27</v>
      </c>
    </row>
    <row r="133" spans="1:6">
      <c r="A133" s="220" t="s">
        <v>1223</v>
      </c>
      <c r="B133" s="225">
        <v>1352</v>
      </c>
      <c r="C133" s="220" t="s">
        <v>45</v>
      </c>
      <c r="D133" s="220">
        <v>2</v>
      </c>
      <c r="E133" s="226" t="s">
        <v>1293</v>
      </c>
    </row>
    <row r="134" spans="1:6">
      <c r="A134" s="220" t="s">
        <v>1227</v>
      </c>
      <c r="B134" s="225">
        <v>1413</v>
      </c>
      <c r="C134" s="220" t="s">
        <v>923</v>
      </c>
      <c r="D134" s="220">
        <v>13</v>
      </c>
      <c r="E134" s="226">
        <v>27.28</v>
      </c>
    </row>
    <row r="135" spans="1:6">
      <c r="A135" s="220" t="s">
        <v>1222</v>
      </c>
      <c r="B135" s="225">
        <v>1433</v>
      </c>
      <c r="C135" s="220" t="s">
        <v>423</v>
      </c>
      <c r="D135" s="227" t="s">
        <v>1248</v>
      </c>
      <c r="E135" s="226">
        <v>29.25</v>
      </c>
    </row>
    <row r="136" spans="1:6">
      <c r="A136" s="220" t="s">
        <v>1223</v>
      </c>
      <c r="B136" s="225">
        <v>1441</v>
      </c>
      <c r="C136" s="220" t="s">
        <v>46</v>
      </c>
      <c r="D136" s="220">
        <v>3</v>
      </c>
      <c r="E136" s="226" t="s">
        <v>1291</v>
      </c>
      <c r="F136" s="280">
        <v>1</v>
      </c>
    </row>
    <row r="137" spans="1:6">
      <c r="A137" s="220" t="s">
        <v>1222</v>
      </c>
      <c r="B137" s="225">
        <v>1455</v>
      </c>
      <c r="C137" s="220" t="s">
        <v>424</v>
      </c>
      <c r="D137" s="220">
        <v>7</v>
      </c>
      <c r="E137" s="226">
        <v>28.29</v>
      </c>
    </row>
    <row r="138" spans="1:6">
      <c r="A138" s="220" t="s">
        <v>1227</v>
      </c>
      <c r="B138" s="225">
        <v>1460</v>
      </c>
      <c r="C138" s="220" t="s">
        <v>924</v>
      </c>
      <c r="D138" s="220">
        <v>12</v>
      </c>
      <c r="E138" s="226">
        <v>27.28</v>
      </c>
    </row>
    <row r="139" spans="1:6">
      <c r="A139" s="220" t="s">
        <v>1227</v>
      </c>
      <c r="B139" s="225">
        <v>1461</v>
      </c>
      <c r="C139" s="220" t="s">
        <v>925</v>
      </c>
      <c r="D139" s="227" t="s">
        <v>1251</v>
      </c>
      <c r="E139" s="226">
        <v>28</v>
      </c>
    </row>
    <row r="140" spans="1:6">
      <c r="A140" s="220" t="s">
        <v>1222</v>
      </c>
      <c r="B140" s="225">
        <v>1486</v>
      </c>
      <c r="C140" s="220" t="s">
        <v>425</v>
      </c>
      <c r="D140" s="220">
        <v>9</v>
      </c>
      <c r="E140" s="226">
        <v>25.26</v>
      </c>
    </row>
    <row r="141" spans="1:6">
      <c r="A141" s="220" t="s">
        <v>1222</v>
      </c>
      <c r="B141" s="225">
        <v>1502</v>
      </c>
      <c r="C141" s="220" t="s">
        <v>426</v>
      </c>
      <c r="D141" s="220">
        <v>8</v>
      </c>
      <c r="E141" s="226">
        <v>29</v>
      </c>
    </row>
    <row r="142" spans="1:6">
      <c r="A142" s="220" t="s">
        <v>1227</v>
      </c>
      <c r="B142" s="225">
        <v>1505</v>
      </c>
      <c r="C142" s="220" t="s">
        <v>926</v>
      </c>
      <c r="D142" s="220">
        <v>12</v>
      </c>
      <c r="E142" s="226">
        <v>27.28</v>
      </c>
    </row>
    <row r="143" spans="1:6">
      <c r="A143" s="220" t="s">
        <v>1227</v>
      </c>
      <c r="B143" s="225">
        <v>1521</v>
      </c>
      <c r="C143" s="220" t="s">
        <v>927</v>
      </c>
      <c r="D143" s="227" t="s">
        <v>1246</v>
      </c>
      <c r="E143" s="226">
        <v>29.28</v>
      </c>
    </row>
    <row r="144" spans="1:6">
      <c r="A144" s="220" t="s">
        <v>1222</v>
      </c>
      <c r="B144" s="225">
        <v>1526</v>
      </c>
      <c r="C144" s="220" t="s">
        <v>427</v>
      </c>
      <c r="D144" s="220">
        <v>7</v>
      </c>
      <c r="E144" s="226">
        <v>28.29</v>
      </c>
    </row>
    <row r="145" spans="1:5">
      <c r="A145" s="220" t="s">
        <v>1222</v>
      </c>
      <c r="B145" s="225">
        <v>1559</v>
      </c>
      <c r="C145" s="220" t="s">
        <v>428</v>
      </c>
      <c r="D145" s="220">
        <v>8</v>
      </c>
      <c r="E145" s="226">
        <v>29</v>
      </c>
    </row>
    <row r="146" spans="1:5">
      <c r="A146" s="220" t="s">
        <v>1222</v>
      </c>
      <c r="B146" s="225">
        <v>1563</v>
      </c>
      <c r="C146" s="220" t="s">
        <v>429</v>
      </c>
      <c r="D146" s="220">
        <v>9</v>
      </c>
      <c r="E146" s="233">
        <v>25.26</v>
      </c>
    </row>
    <row r="147" spans="1:5">
      <c r="A147" s="220" t="s">
        <v>1222</v>
      </c>
      <c r="B147" s="225">
        <v>1571</v>
      </c>
      <c r="C147" s="220" t="s">
        <v>430</v>
      </c>
      <c r="D147" s="227" t="s">
        <v>1252</v>
      </c>
      <c r="E147" s="226">
        <v>29</v>
      </c>
    </row>
    <row r="148" spans="1:5">
      <c r="A148" s="220" t="s">
        <v>1222</v>
      </c>
      <c r="B148" s="225">
        <v>1575</v>
      </c>
      <c r="C148" s="220" t="s">
        <v>431</v>
      </c>
      <c r="D148" s="227" t="s">
        <v>1253</v>
      </c>
      <c r="E148" s="226">
        <v>29.28</v>
      </c>
    </row>
    <row r="149" spans="1:5">
      <c r="A149" s="220" t="s">
        <v>1223</v>
      </c>
      <c r="B149" s="225">
        <v>1579</v>
      </c>
      <c r="C149" s="220" t="s">
        <v>47</v>
      </c>
      <c r="D149" s="220">
        <v>1</v>
      </c>
      <c r="E149" s="226">
        <v>18.190000000000001</v>
      </c>
    </row>
    <row r="150" spans="1:5">
      <c r="A150" s="220" t="s">
        <v>1222</v>
      </c>
      <c r="B150" s="225">
        <v>1596</v>
      </c>
      <c r="C150" s="220" t="s">
        <v>432</v>
      </c>
      <c r="D150" s="220">
        <v>6</v>
      </c>
      <c r="E150" s="226">
        <v>26.27</v>
      </c>
    </row>
    <row r="151" spans="1:5">
      <c r="A151" s="220" t="s">
        <v>1222</v>
      </c>
      <c r="B151" s="225">
        <v>1605</v>
      </c>
      <c r="C151" s="220" t="s">
        <v>433</v>
      </c>
      <c r="D151" s="227" t="s">
        <v>1254</v>
      </c>
      <c r="E151" s="226">
        <v>26.29</v>
      </c>
    </row>
    <row r="152" spans="1:5">
      <c r="A152" s="220" t="s">
        <v>1223</v>
      </c>
      <c r="B152" s="225">
        <v>1622</v>
      </c>
      <c r="C152" s="220" t="s">
        <v>48</v>
      </c>
      <c r="D152" s="220">
        <v>2</v>
      </c>
      <c r="E152" s="226" t="s">
        <v>1293</v>
      </c>
    </row>
    <row r="153" spans="1:5">
      <c r="A153" s="220" t="s">
        <v>1223</v>
      </c>
      <c r="B153" s="225">
        <v>1623</v>
      </c>
      <c r="C153" s="220" t="s">
        <v>49</v>
      </c>
      <c r="D153" s="220">
        <v>14</v>
      </c>
      <c r="E153" s="226">
        <v>19</v>
      </c>
    </row>
    <row r="154" spans="1:5">
      <c r="A154" s="220" t="s">
        <v>1223</v>
      </c>
      <c r="B154" s="225">
        <v>1626</v>
      </c>
      <c r="C154" s="220" t="s">
        <v>50</v>
      </c>
      <c r="D154" s="220">
        <v>2</v>
      </c>
      <c r="E154" s="226" t="s">
        <v>1293</v>
      </c>
    </row>
    <row r="155" spans="1:5">
      <c r="A155" s="220" t="s">
        <v>1222</v>
      </c>
      <c r="B155" s="225">
        <v>1653</v>
      </c>
      <c r="C155" s="220" t="s">
        <v>51</v>
      </c>
      <c r="D155" s="220">
        <v>13</v>
      </c>
      <c r="E155" s="226">
        <v>27.28</v>
      </c>
    </row>
    <row r="156" spans="1:5">
      <c r="A156" s="220" t="s">
        <v>1227</v>
      </c>
      <c r="B156" s="225">
        <v>1673</v>
      </c>
      <c r="C156" s="220" t="s">
        <v>928</v>
      </c>
      <c r="D156" s="220">
        <v>12</v>
      </c>
      <c r="E156" s="226">
        <v>27.28</v>
      </c>
    </row>
    <row r="157" spans="1:5">
      <c r="A157" s="220" t="s">
        <v>1223</v>
      </c>
      <c r="B157" s="225">
        <v>1692</v>
      </c>
      <c r="C157" s="220" t="s">
        <v>52</v>
      </c>
      <c r="D157" s="220">
        <v>3</v>
      </c>
      <c r="E157" s="226" t="s">
        <v>1291</v>
      </c>
    </row>
    <row r="158" spans="1:5">
      <c r="A158" s="220" t="s">
        <v>1223</v>
      </c>
      <c r="B158" s="225">
        <v>1720</v>
      </c>
      <c r="C158" s="220" t="s">
        <v>53</v>
      </c>
      <c r="D158" s="220">
        <v>3</v>
      </c>
      <c r="E158" s="226" t="s">
        <v>1291</v>
      </c>
    </row>
    <row r="159" spans="1:5">
      <c r="A159" s="220" t="s">
        <v>1223</v>
      </c>
      <c r="B159" s="225">
        <v>1727</v>
      </c>
      <c r="C159" s="220" t="s">
        <v>54</v>
      </c>
      <c r="D159" s="227" t="s">
        <v>1224</v>
      </c>
      <c r="E159" s="228" t="s">
        <v>1290</v>
      </c>
    </row>
    <row r="160" spans="1:5">
      <c r="A160" s="220" t="s">
        <v>1222</v>
      </c>
      <c r="B160" s="225">
        <v>1729</v>
      </c>
      <c r="C160" s="220" t="s">
        <v>434</v>
      </c>
      <c r="D160" s="227" t="s">
        <v>1230</v>
      </c>
      <c r="E160" s="226">
        <v>27</v>
      </c>
    </row>
    <row r="161" spans="1:5">
      <c r="A161" s="220" t="s">
        <v>1222</v>
      </c>
      <c r="B161" s="225">
        <v>1789</v>
      </c>
      <c r="C161" s="220" t="s">
        <v>435</v>
      </c>
      <c r="D161" s="227" t="s">
        <v>1238</v>
      </c>
      <c r="E161" s="226">
        <v>29</v>
      </c>
    </row>
    <row r="162" spans="1:5">
      <c r="A162" s="220" t="s">
        <v>1223</v>
      </c>
      <c r="B162" s="225">
        <v>1853</v>
      </c>
      <c r="C162" s="220" t="s">
        <v>55</v>
      </c>
      <c r="D162" s="220">
        <v>3</v>
      </c>
      <c r="E162" s="226" t="s">
        <v>1291</v>
      </c>
    </row>
    <row r="163" spans="1:5">
      <c r="A163" s="220" t="s">
        <v>1223</v>
      </c>
      <c r="B163" s="225">
        <v>1895</v>
      </c>
      <c r="C163" s="220" t="s">
        <v>56</v>
      </c>
      <c r="D163" s="220">
        <v>5</v>
      </c>
      <c r="E163" s="226">
        <v>17.18</v>
      </c>
    </row>
    <row r="164" spans="1:5">
      <c r="A164" s="220" t="s">
        <v>1223</v>
      </c>
      <c r="B164" s="225">
        <v>1918</v>
      </c>
      <c r="C164" s="220" t="s">
        <v>57</v>
      </c>
      <c r="D164" s="220">
        <v>3</v>
      </c>
      <c r="E164" s="226" t="s">
        <v>1291</v>
      </c>
    </row>
    <row r="165" spans="1:5">
      <c r="A165" s="220" t="s">
        <v>1222</v>
      </c>
      <c r="B165" s="225">
        <v>1919</v>
      </c>
      <c r="C165" s="220" t="s">
        <v>436</v>
      </c>
      <c r="D165" s="220">
        <v>7</v>
      </c>
      <c r="E165" s="226">
        <v>28.29</v>
      </c>
    </row>
    <row r="166" spans="1:5">
      <c r="A166" s="220" t="s">
        <v>1227</v>
      </c>
      <c r="B166" s="225">
        <v>1925</v>
      </c>
      <c r="C166" s="220" t="s">
        <v>929</v>
      </c>
      <c r="D166" s="220">
        <v>8</v>
      </c>
      <c r="E166" s="226">
        <v>29</v>
      </c>
    </row>
    <row r="167" spans="1:5">
      <c r="A167" s="220" t="s">
        <v>1222</v>
      </c>
      <c r="B167" s="225">
        <v>1927</v>
      </c>
      <c r="C167" s="220" t="s">
        <v>437</v>
      </c>
      <c r="D167" s="220">
        <v>8</v>
      </c>
      <c r="E167" s="226">
        <v>29</v>
      </c>
    </row>
    <row r="168" spans="1:5">
      <c r="A168" s="220"/>
      <c r="B168" s="220">
        <v>1934</v>
      </c>
      <c r="C168" s="220" t="s">
        <v>1347</v>
      </c>
      <c r="D168" s="220"/>
      <c r="E168" s="232"/>
    </row>
    <row r="169" spans="1:5">
      <c r="A169" s="220" t="s">
        <v>1223</v>
      </c>
      <c r="B169" s="225">
        <v>1935</v>
      </c>
      <c r="C169" s="220" t="s">
        <v>58</v>
      </c>
      <c r="D169" s="220">
        <v>2</v>
      </c>
      <c r="E169" s="226" t="s">
        <v>1293</v>
      </c>
    </row>
    <row r="170" spans="1:5">
      <c r="A170" s="220" t="s">
        <v>1222</v>
      </c>
      <c r="B170" s="225">
        <v>1942</v>
      </c>
      <c r="C170" s="220" t="s">
        <v>438</v>
      </c>
      <c r="D170" s="220">
        <v>4</v>
      </c>
      <c r="E170" s="226" t="s">
        <v>1292</v>
      </c>
    </row>
    <row r="171" spans="1:5">
      <c r="A171" s="220" t="s">
        <v>1222</v>
      </c>
      <c r="B171" s="225">
        <v>1948</v>
      </c>
      <c r="C171" s="220" t="s">
        <v>439</v>
      </c>
      <c r="D171" s="220">
        <v>6</v>
      </c>
      <c r="E171" s="226">
        <v>26.27</v>
      </c>
    </row>
    <row r="172" spans="1:5">
      <c r="A172" s="220" t="s">
        <v>1223</v>
      </c>
      <c r="B172" s="225">
        <v>1955</v>
      </c>
      <c r="C172" s="220" t="s">
        <v>59</v>
      </c>
      <c r="D172" s="220">
        <v>14</v>
      </c>
      <c r="E172" s="226">
        <v>19</v>
      </c>
    </row>
    <row r="173" spans="1:5">
      <c r="A173" s="220" t="s">
        <v>1222</v>
      </c>
      <c r="B173" s="225">
        <v>1969</v>
      </c>
      <c r="C173" s="220" t="s">
        <v>440</v>
      </c>
      <c r="D173" s="227" t="s">
        <v>1229</v>
      </c>
      <c r="E173" s="226">
        <v>27.28</v>
      </c>
    </row>
    <row r="174" spans="1:5">
      <c r="A174" s="220" t="s">
        <v>1222</v>
      </c>
      <c r="B174" s="225">
        <v>1971</v>
      </c>
      <c r="C174" s="220" t="s">
        <v>441</v>
      </c>
      <c r="D174" s="220">
        <v>4</v>
      </c>
      <c r="E174" s="226" t="s">
        <v>1292</v>
      </c>
    </row>
    <row r="175" spans="1:5">
      <c r="A175" s="220"/>
      <c r="B175" s="230">
        <v>1980</v>
      </c>
      <c r="C175" s="231" t="s">
        <v>1320</v>
      </c>
      <c r="D175" s="220">
        <v>12</v>
      </c>
      <c r="E175" s="232">
        <v>27.28</v>
      </c>
    </row>
    <row r="176" spans="1:5">
      <c r="A176" s="220" t="s">
        <v>1222</v>
      </c>
      <c r="B176" s="225">
        <v>1984</v>
      </c>
      <c r="C176" s="220" t="s">
        <v>442</v>
      </c>
      <c r="D176" s="220">
        <v>8</v>
      </c>
      <c r="E176" s="226">
        <v>29</v>
      </c>
    </row>
    <row r="177" spans="1:5">
      <c r="A177" s="220" t="s">
        <v>1227</v>
      </c>
      <c r="B177" s="225">
        <v>1994</v>
      </c>
      <c r="C177" s="220" t="s">
        <v>930</v>
      </c>
      <c r="D177" s="220">
        <v>13</v>
      </c>
      <c r="E177" s="226">
        <v>27.28</v>
      </c>
    </row>
    <row r="178" spans="1:5">
      <c r="A178" s="220" t="s">
        <v>1222</v>
      </c>
      <c r="B178" s="225">
        <v>2008</v>
      </c>
      <c r="C178" s="220" t="s">
        <v>443</v>
      </c>
      <c r="D178" s="220">
        <v>8</v>
      </c>
      <c r="E178" s="226">
        <v>29</v>
      </c>
    </row>
    <row r="179" spans="1:5">
      <c r="A179" s="220" t="s">
        <v>1222</v>
      </c>
      <c r="B179" s="225">
        <v>2016</v>
      </c>
      <c r="C179" s="220" t="s">
        <v>444</v>
      </c>
      <c r="D179" s="220">
        <v>9</v>
      </c>
      <c r="E179" s="226">
        <v>25.26</v>
      </c>
    </row>
    <row r="180" spans="1:5">
      <c r="A180" s="220" t="s">
        <v>1222</v>
      </c>
      <c r="B180" s="225">
        <v>2038</v>
      </c>
      <c r="C180" s="220" t="s">
        <v>445</v>
      </c>
      <c r="D180" s="220">
        <v>9</v>
      </c>
      <c r="E180" s="226">
        <v>25.26</v>
      </c>
    </row>
    <row r="181" spans="1:5">
      <c r="A181" s="220" t="s">
        <v>1223</v>
      </c>
      <c r="B181" s="225">
        <v>2054</v>
      </c>
      <c r="C181" s="220" t="s">
        <v>60</v>
      </c>
      <c r="D181" s="220">
        <v>2</v>
      </c>
      <c r="E181" s="226" t="s">
        <v>1293</v>
      </c>
    </row>
    <row r="182" spans="1:5">
      <c r="A182" s="220" t="s">
        <v>1223</v>
      </c>
      <c r="B182" s="225">
        <v>2058</v>
      </c>
      <c r="C182" s="220" t="s">
        <v>61</v>
      </c>
      <c r="D182" s="220">
        <v>5</v>
      </c>
      <c r="E182" s="226">
        <v>17.18</v>
      </c>
    </row>
    <row r="183" spans="1:5">
      <c r="A183" s="220" t="s">
        <v>1222</v>
      </c>
      <c r="B183" s="225">
        <v>2060</v>
      </c>
      <c r="C183" s="220" t="s">
        <v>446</v>
      </c>
      <c r="D183" s="220">
        <v>9</v>
      </c>
      <c r="E183" s="226">
        <v>25.26</v>
      </c>
    </row>
    <row r="184" spans="1:5">
      <c r="A184" s="220" t="s">
        <v>1222</v>
      </c>
      <c r="B184" s="225">
        <v>2069</v>
      </c>
      <c r="C184" s="220" t="s">
        <v>447</v>
      </c>
      <c r="D184" s="227" t="s">
        <v>1255</v>
      </c>
      <c r="E184" s="226">
        <v>26.27</v>
      </c>
    </row>
    <row r="185" spans="1:5">
      <c r="A185" s="220" t="s">
        <v>1223</v>
      </c>
      <c r="B185" s="225">
        <v>2080</v>
      </c>
      <c r="C185" s="220" t="s">
        <v>62</v>
      </c>
      <c r="D185" s="220">
        <v>3</v>
      </c>
      <c r="E185" s="226" t="s">
        <v>1291</v>
      </c>
    </row>
    <row r="186" spans="1:5">
      <c r="A186" s="220" t="s">
        <v>1223</v>
      </c>
      <c r="B186" s="225">
        <v>2081</v>
      </c>
      <c r="C186" s="220" t="s">
        <v>63</v>
      </c>
      <c r="D186" s="220">
        <v>14</v>
      </c>
      <c r="E186" s="226">
        <v>19</v>
      </c>
    </row>
    <row r="187" spans="1:5">
      <c r="A187" s="220" t="s">
        <v>1222</v>
      </c>
      <c r="B187" s="225">
        <v>2097</v>
      </c>
      <c r="C187" s="220" t="s">
        <v>448</v>
      </c>
      <c r="D187" s="220">
        <v>6</v>
      </c>
      <c r="E187" s="226">
        <v>26.27</v>
      </c>
    </row>
    <row r="188" spans="1:5">
      <c r="A188" s="220" t="s">
        <v>1223</v>
      </c>
      <c r="B188" s="225">
        <v>2103</v>
      </c>
      <c r="C188" s="220" t="s">
        <v>64</v>
      </c>
      <c r="D188" s="220">
        <v>2</v>
      </c>
      <c r="E188" s="226" t="s">
        <v>1293</v>
      </c>
    </row>
    <row r="189" spans="1:5">
      <c r="A189" s="220" t="s">
        <v>1223</v>
      </c>
      <c r="B189" s="225">
        <v>2106</v>
      </c>
      <c r="C189" s="220" t="s">
        <v>65</v>
      </c>
      <c r="D189" s="220">
        <v>3</v>
      </c>
      <c r="E189" s="226" t="s">
        <v>1291</v>
      </c>
    </row>
    <row r="190" spans="1:5">
      <c r="A190" s="220" t="s">
        <v>1222</v>
      </c>
      <c r="B190" s="225">
        <v>2108</v>
      </c>
      <c r="C190" s="220" t="s">
        <v>449</v>
      </c>
      <c r="D190" s="220">
        <v>6</v>
      </c>
      <c r="E190" s="226">
        <v>26.27</v>
      </c>
    </row>
    <row r="191" spans="1:5">
      <c r="A191" s="220" t="s">
        <v>1222</v>
      </c>
      <c r="B191" s="225">
        <v>2110</v>
      </c>
      <c r="C191" s="220" t="s">
        <v>450</v>
      </c>
      <c r="D191" s="220">
        <v>6</v>
      </c>
      <c r="E191" s="226">
        <v>26.27</v>
      </c>
    </row>
    <row r="192" spans="1:5">
      <c r="A192" s="220" t="s">
        <v>1222</v>
      </c>
      <c r="B192" s="225">
        <v>2125</v>
      </c>
      <c r="C192" s="220" t="s">
        <v>451</v>
      </c>
      <c r="D192" s="220">
        <v>7</v>
      </c>
      <c r="E192" s="226">
        <v>28.29</v>
      </c>
    </row>
    <row r="193" spans="1:5">
      <c r="A193" s="220" t="s">
        <v>1227</v>
      </c>
      <c r="B193" s="225">
        <v>2129</v>
      </c>
      <c r="C193" s="220" t="s">
        <v>931</v>
      </c>
      <c r="D193" s="220">
        <v>12</v>
      </c>
      <c r="E193" s="233">
        <v>27.28</v>
      </c>
    </row>
    <row r="194" spans="1:5">
      <c r="A194" s="220" t="s">
        <v>1222</v>
      </c>
      <c r="B194" s="225">
        <v>2131</v>
      </c>
      <c r="C194" s="220" t="s">
        <v>452</v>
      </c>
      <c r="D194" s="227" t="s">
        <v>1233</v>
      </c>
      <c r="E194" s="226">
        <v>26.29</v>
      </c>
    </row>
    <row r="195" spans="1:5">
      <c r="A195" s="220" t="s">
        <v>1223</v>
      </c>
      <c r="B195" s="225">
        <v>2137</v>
      </c>
      <c r="C195" s="220" t="s">
        <v>66</v>
      </c>
      <c r="D195" s="220">
        <v>14</v>
      </c>
      <c r="E195" s="226">
        <v>19</v>
      </c>
    </row>
    <row r="196" spans="1:5">
      <c r="A196" s="220" t="s">
        <v>1223</v>
      </c>
      <c r="B196" s="225">
        <v>2144</v>
      </c>
      <c r="C196" s="220" t="s">
        <v>67</v>
      </c>
      <c r="D196" s="227" t="s">
        <v>1256</v>
      </c>
      <c r="E196" s="226" t="s">
        <v>1294</v>
      </c>
    </row>
    <row r="197" spans="1:5">
      <c r="A197" s="220" t="s">
        <v>1225</v>
      </c>
      <c r="B197" s="225">
        <v>2148</v>
      </c>
      <c r="C197" s="220" t="s">
        <v>838</v>
      </c>
      <c r="D197" s="220">
        <v>10</v>
      </c>
      <c r="E197" s="226" t="s">
        <v>1343</v>
      </c>
    </row>
    <row r="198" spans="1:5">
      <c r="A198" s="220" t="s">
        <v>1225</v>
      </c>
      <c r="B198" s="225">
        <v>2160</v>
      </c>
      <c r="C198" s="220" t="s">
        <v>453</v>
      </c>
      <c r="D198" s="227" t="s">
        <v>1235</v>
      </c>
      <c r="E198" s="226">
        <v>25</v>
      </c>
    </row>
    <row r="199" spans="1:5">
      <c r="A199" s="220" t="s">
        <v>1223</v>
      </c>
      <c r="B199" s="225">
        <v>2163</v>
      </c>
      <c r="C199" s="220" t="s">
        <v>68</v>
      </c>
      <c r="D199" s="220">
        <v>2</v>
      </c>
      <c r="E199" s="226" t="s">
        <v>1293</v>
      </c>
    </row>
    <row r="200" spans="1:5">
      <c r="A200" s="220" t="s">
        <v>1222</v>
      </c>
      <c r="B200" s="225">
        <v>2165</v>
      </c>
      <c r="C200" s="220" t="s">
        <v>454</v>
      </c>
      <c r="D200" s="220">
        <v>7</v>
      </c>
      <c r="E200" s="226">
        <v>28.29</v>
      </c>
    </row>
    <row r="201" spans="1:5">
      <c r="A201" s="220" t="s">
        <v>1222</v>
      </c>
      <c r="B201" s="225">
        <v>2184</v>
      </c>
      <c r="C201" s="220" t="s">
        <v>455</v>
      </c>
      <c r="D201" s="220">
        <v>8</v>
      </c>
      <c r="E201" s="226">
        <v>29</v>
      </c>
    </row>
    <row r="202" spans="1:5">
      <c r="A202" s="220" t="s">
        <v>1222</v>
      </c>
      <c r="B202" s="225">
        <v>2201</v>
      </c>
      <c r="C202" s="220" t="s">
        <v>456</v>
      </c>
      <c r="D202" s="220">
        <v>7</v>
      </c>
      <c r="E202" s="226">
        <v>28.29</v>
      </c>
    </row>
    <row r="203" spans="1:5">
      <c r="A203" s="220" t="s">
        <v>1227</v>
      </c>
      <c r="B203" s="225">
        <v>2209</v>
      </c>
      <c r="C203" s="220" t="s">
        <v>933</v>
      </c>
      <c r="D203" s="220">
        <v>12</v>
      </c>
      <c r="E203" s="226">
        <v>27.28</v>
      </c>
    </row>
    <row r="204" spans="1:5">
      <c r="A204" s="220" t="s">
        <v>1222</v>
      </c>
      <c r="B204" s="225">
        <v>2235</v>
      </c>
      <c r="C204" s="220" t="s">
        <v>457</v>
      </c>
      <c r="D204" s="227" t="s">
        <v>1257</v>
      </c>
      <c r="E204" s="226">
        <v>25.29</v>
      </c>
    </row>
    <row r="205" spans="1:5">
      <c r="A205" s="220" t="s">
        <v>1222</v>
      </c>
      <c r="B205" s="225">
        <v>2240</v>
      </c>
      <c r="C205" s="220" t="s">
        <v>458</v>
      </c>
      <c r="D205" s="220">
        <v>9</v>
      </c>
      <c r="E205" s="226">
        <v>25.26</v>
      </c>
    </row>
    <row r="206" spans="1:5">
      <c r="A206" s="220" t="s">
        <v>1222</v>
      </c>
      <c r="B206" s="225">
        <v>2245</v>
      </c>
      <c r="C206" s="220" t="s">
        <v>459</v>
      </c>
      <c r="D206" s="220">
        <v>7</v>
      </c>
      <c r="E206" s="226">
        <v>28.29</v>
      </c>
    </row>
    <row r="207" spans="1:5">
      <c r="A207" s="220" t="s">
        <v>1222</v>
      </c>
      <c r="B207" s="225">
        <v>2252</v>
      </c>
      <c r="C207" s="220" t="s">
        <v>460</v>
      </c>
      <c r="D207" s="220">
        <v>7</v>
      </c>
      <c r="E207" s="226">
        <v>28.29</v>
      </c>
    </row>
    <row r="208" spans="1:5">
      <c r="A208" s="220" t="s">
        <v>1222</v>
      </c>
      <c r="B208" s="225">
        <v>2253</v>
      </c>
      <c r="C208" s="220" t="s">
        <v>461</v>
      </c>
      <c r="D208" s="220">
        <v>7</v>
      </c>
      <c r="E208" s="226">
        <v>28.29</v>
      </c>
    </row>
    <row r="209" spans="1:5">
      <c r="A209" s="220" t="s">
        <v>1222</v>
      </c>
      <c r="B209" s="225">
        <v>2256</v>
      </c>
      <c r="C209" s="220" t="s">
        <v>462</v>
      </c>
      <c r="D209" s="220">
        <v>7</v>
      </c>
      <c r="E209" s="226">
        <v>28.29</v>
      </c>
    </row>
    <row r="210" spans="1:5">
      <c r="A210" s="220" t="s">
        <v>1225</v>
      </c>
      <c r="B210" s="225">
        <v>2289</v>
      </c>
      <c r="C210" s="220" t="s">
        <v>839</v>
      </c>
      <c r="D210" s="227" t="s">
        <v>1258</v>
      </c>
      <c r="E210" s="226">
        <v>26.27</v>
      </c>
    </row>
    <row r="211" spans="1:5">
      <c r="A211" s="220" t="s">
        <v>1227</v>
      </c>
      <c r="B211" s="225">
        <v>2297</v>
      </c>
      <c r="C211" s="220" t="s">
        <v>934</v>
      </c>
      <c r="D211" s="220">
        <v>12</v>
      </c>
      <c r="E211" s="226">
        <v>27.28</v>
      </c>
    </row>
    <row r="212" spans="1:5">
      <c r="A212" s="220" t="s">
        <v>1222</v>
      </c>
      <c r="B212" s="225">
        <v>2300</v>
      </c>
      <c r="C212" s="220" t="s">
        <v>463</v>
      </c>
      <c r="D212" s="227" t="s">
        <v>1259</v>
      </c>
      <c r="E212" s="226">
        <v>26.27</v>
      </c>
    </row>
    <row r="213" spans="1:5">
      <c r="A213" s="220" t="s">
        <v>1222</v>
      </c>
      <c r="B213" s="225">
        <v>2303</v>
      </c>
      <c r="C213" s="220" t="s">
        <v>464</v>
      </c>
      <c r="D213" s="227" t="s">
        <v>1229</v>
      </c>
      <c r="E213" s="226">
        <v>27.28</v>
      </c>
    </row>
    <row r="214" spans="1:5">
      <c r="A214" s="220" t="s">
        <v>1227</v>
      </c>
      <c r="B214" s="225">
        <v>2309</v>
      </c>
      <c r="C214" s="220" t="s">
        <v>465</v>
      </c>
      <c r="D214" s="220">
        <v>8</v>
      </c>
      <c r="E214" s="226">
        <v>29</v>
      </c>
    </row>
    <row r="215" spans="1:5">
      <c r="A215" s="220" t="s">
        <v>1222</v>
      </c>
      <c r="B215" s="225">
        <v>2324</v>
      </c>
      <c r="C215" s="220" t="s">
        <v>466</v>
      </c>
      <c r="D215" s="220">
        <v>7</v>
      </c>
      <c r="E215" s="226">
        <v>28.29</v>
      </c>
    </row>
    <row r="216" spans="1:5">
      <c r="A216" s="220" t="s">
        <v>1222</v>
      </c>
      <c r="B216" s="225">
        <v>2325</v>
      </c>
      <c r="C216" s="220" t="s">
        <v>467</v>
      </c>
      <c r="D216" s="220">
        <v>7</v>
      </c>
      <c r="E216" s="226">
        <v>28.29</v>
      </c>
    </row>
    <row r="217" spans="1:5">
      <c r="A217" s="220" t="s">
        <v>1227</v>
      </c>
      <c r="B217" s="225">
        <v>2333</v>
      </c>
      <c r="C217" s="220" t="s">
        <v>935</v>
      </c>
      <c r="D217" s="220">
        <v>12</v>
      </c>
      <c r="E217" s="226">
        <v>27.28</v>
      </c>
    </row>
    <row r="218" spans="1:5">
      <c r="A218" s="220" t="s">
        <v>1222</v>
      </c>
      <c r="B218" s="225">
        <v>2335</v>
      </c>
      <c r="C218" s="220" t="s">
        <v>468</v>
      </c>
      <c r="D218" s="220">
        <v>7</v>
      </c>
      <c r="E218" s="226">
        <v>28.29</v>
      </c>
    </row>
    <row r="219" spans="1:5">
      <c r="A219" s="220" t="s">
        <v>1222</v>
      </c>
      <c r="B219" s="225">
        <v>2345</v>
      </c>
      <c r="C219" s="220" t="s">
        <v>469</v>
      </c>
      <c r="D219" s="220">
        <v>4</v>
      </c>
      <c r="E219" s="226" t="s">
        <v>1292</v>
      </c>
    </row>
    <row r="220" spans="1:5">
      <c r="A220" s="220" t="s">
        <v>1227</v>
      </c>
      <c r="B220" s="225">
        <v>2353</v>
      </c>
      <c r="C220" s="220" t="s">
        <v>936</v>
      </c>
      <c r="D220" s="227" t="s">
        <v>1260</v>
      </c>
      <c r="E220" s="226">
        <v>27.28</v>
      </c>
    </row>
    <row r="221" spans="1:5">
      <c r="A221" s="220" t="s">
        <v>1227</v>
      </c>
      <c r="B221" s="225">
        <v>2358</v>
      </c>
      <c r="C221" s="220" t="s">
        <v>937</v>
      </c>
      <c r="D221" s="227" t="s">
        <v>1228</v>
      </c>
      <c r="E221" s="229">
        <v>27.28</v>
      </c>
    </row>
    <row r="222" spans="1:5">
      <c r="A222" s="220" t="s">
        <v>1223</v>
      </c>
      <c r="B222" s="225">
        <v>2360</v>
      </c>
      <c r="C222" s="220" t="s">
        <v>69</v>
      </c>
      <c r="D222" s="220">
        <v>1</v>
      </c>
      <c r="E222" s="226">
        <v>18.190000000000001</v>
      </c>
    </row>
    <row r="223" spans="1:5">
      <c r="A223" s="220" t="s">
        <v>1222</v>
      </c>
      <c r="B223" s="225">
        <v>2367</v>
      </c>
      <c r="C223" s="220" t="s">
        <v>470</v>
      </c>
      <c r="D223" s="220">
        <v>6</v>
      </c>
      <c r="E223" s="226">
        <v>26.27</v>
      </c>
    </row>
    <row r="224" spans="1:5">
      <c r="A224" s="220" t="s">
        <v>1223</v>
      </c>
      <c r="B224" s="225">
        <v>2381</v>
      </c>
      <c r="C224" s="220" t="s">
        <v>70</v>
      </c>
      <c r="D224" s="220">
        <v>3</v>
      </c>
      <c r="E224" s="226" t="s">
        <v>1291</v>
      </c>
    </row>
    <row r="225" spans="1:5">
      <c r="A225" s="220" t="s">
        <v>1222</v>
      </c>
      <c r="B225" s="225">
        <v>2390</v>
      </c>
      <c r="C225" s="220" t="s">
        <v>471</v>
      </c>
      <c r="D225" s="220">
        <v>8</v>
      </c>
      <c r="E225" s="226">
        <v>29</v>
      </c>
    </row>
    <row r="226" spans="1:5">
      <c r="A226" s="220" t="s">
        <v>1222</v>
      </c>
      <c r="B226" s="225">
        <v>2406</v>
      </c>
      <c r="C226" s="220" t="s">
        <v>472</v>
      </c>
      <c r="D226" s="227" t="s">
        <v>1238</v>
      </c>
      <c r="E226" s="226">
        <v>29</v>
      </c>
    </row>
    <row r="227" spans="1:5">
      <c r="A227" s="220" t="s">
        <v>1222</v>
      </c>
      <c r="B227" s="225">
        <v>2412</v>
      </c>
      <c r="C227" s="220" t="s">
        <v>473</v>
      </c>
      <c r="D227" s="227" t="s">
        <v>1251</v>
      </c>
      <c r="E227" s="226">
        <v>28</v>
      </c>
    </row>
    <row r="228" spans="1:5">
      <c r="A228" s="220" t="s">
        <v>1222</v>
      </c>
      <c r="B228" s="225">
        <v>2449</v>
      </c>
      <c r="C228" s="220" t="s">
        <v>474</v>
      </c>
      <c r="D228" s="220">
        <v>8</v>
      </c>
      <c r="E228" s="226">
        <v>29</v>
      </c>
    </row>
    <row r="229" spans="1:5">
      <c r="A229" s="220" t="s">
        <v>1227</v>
      </c>
      <c r="B229" s="225">
        <v>2450</v>
      </c>
      <c r="C229" s="220" t="s">
        <v>938</v>
      </c>
      <c r="D229" s="220">
        <v>8</v>
      </c>
      <c r="E229" s="226">
        <v>29</v>
      </c>
    </row>
    <row r="230" spans="1:5">
      <c r="A230" s="220" t="s">
        <v>1227</v>
      </c>
      <c r="B230" s="225">
        <v>2455</v>
      </c>
      <c r="C230" s="220" t="s">
        <v>939</v>
      </c>
      <c r="D230" s="227" t="s">
        <v>1228</v>
      </c>
      <c r="E230" s="229">
        <v>27.28</v>
      </c>
    </row>
    <row r="231" spans="1:5">
      <c r="A231" s="220" t="s">
        <v>1222</v>
      </c>
      <c r="B231" s="225">
        <v>2466</v>
      </c>
      <c r="C231" s="220" t="s">
        <v>475</v>
      </c>
      <c r="D231" s="220">
        <v>4</v>
      </c>
      <c r="E231" s="226" t="s">
        <v>1292</v>
      </c>
    </row>
    <row r="232" spans="1:5">
      <c r="A232" s="220" t="s">
        <v>1222</v>
      </c>
      <c r="B232" s="225">
        <v>2469</v>
      </c>
      <c r="C232" s="220" t="s">
        <v>476</v>
      </c>
      <c r="D232" s="220">
        <v>9</v>
      </c>
      <c r="E232" s="226">
        <v>25.26</v>
      </c>
    </row>
    <row r="233" spans="1:5">
      <c r="A233" s="220" t="s">
        <v>1222</v>
      </c>
      <c r="B233" s="225">
        <v>2477</v>
      </c>
      <c r="C233" s="220">
        <v>0</v>
      </c>
      <c r="D233" s="220">
        <v>7</v>
      </c>
      <c r="E233" s="226">
        <v>28.29</v>
      </c>
    </row>
    <row r="234" spans="1:5">
      <c r="A234" s="220" t="s">
        <v>1222</v>
      </c>
      <c r="B234" s="225">
        <v>2481</v>
      </c>
      <c r="C234" s="220">
        <v>0</v>
      </c>
      <c r="D234" s="220">
        <v>6</v>
      </c>
      <c r="E234" s="226">
        <v>26.27</v>
      </c>
    </row>
    <row r="235" spans="1:5">
      <c r="A235" s="220" t="s">
        <v>1225</v>
      </c>
      <c r="B235" s="225">
        <v>2502</v>
      </c>
      <c r="C235" s="220" t="s">
        <v>840</v>
      </c>
      <c r="D235" s="220">
        <v>11</v>
      </c>
      <c r="E235" s="226">
        <v>25.26</v>
      </c>
    </row>
    <row r="236" spans="1:5">
      <c r="A236" s="220" t="s">
        <v>1222</v>
      </c>
      <c r="B236" s="225">
        <v>2509</v>
      </c>
      <c r="C236" s="220" t="s">
        <v>477</v>
      </c>
      <c r="D236" s="220">
        <v>6</v>
      </c>
      <c r="E236" s="226">
        <v>26.27</v>
      </c>
    </row>
    <row r="237" spans="1:5">
      <c r="A237" s="220" t="s">
        <v>1222</v>
      </c>
      <c r="B237" s="225">
        <v>2514</v>
      </c>
      <c r="C237" s="220" t="s">
        <v>478</v>
      </c>
      <c r="D237" s="220">
        <v>4</v>
      </c>
      <c r="E237" s="226" t="s">
        <v>1292</v>
      </c>
    </row>
    <row r="238" spans="1:5">
      <c r="A238" s="220" t="s">
        <v>1227</v>
      </c>
      <c r="B238" s="225">
        <v>2520</v>
      </c>
      <c r="C238" s="220" t="s">
        <v>940</v>
      </c>
      <c r="D238" s="220">
        <v>12</v>
      </c>
      <c r="E238" s="226">
        <v>27.28</v>
      </c>
    </row>
    <row r="239" spans="1:5">
      <c r="A239" s="220" t="s">
        <v>1227</v>
      </c>
      <c r="B239" s="225">
        <v>2531</v>
      </c>
      <c r="C239" s="220" t="s">
        <v>941</v>
      </c>
      <c r="D239" s="227" t="s">
        <v>1228</v>
      </c>
      <c r="E239" s="229">
        <v>27.28</v>
      </c>
    </row>
    <row r="240" spans="1:5">
      <c r="A240" s="220" t="s">
        <v>1222</v>
      </c>
      <c r="B240" s="225">
        <v>2537</v>
      </c>
      <c r="C240" s="220" t="s">
        <v>479</v>
      </c>
      <c r="D240" s="220">
        <v>9</v>
      </c>
      <c r="E240" s="226">
        <v>25.26</v>
      </c>
    </row>
    <row r="241" spans="1:5">
      <c r="A241" s="220" t="s">
        <v>1222</v>
      </c>
      <c r="B241" s="225">
        <v>2538</v>
      </c>
      <c r="C241" s="220" t="s">
        <v>480</v>
      </c>
      <c r="D241" s="220">
        <v>7</v>
      </c>
      <c r="E241" s="226">
        <v>28.29</v>
      </c>
    </row>
    <row r="242" spans="1:5">
      <c r="A242" s="220" t="s">
        <v>1223</v>
      </c>
      <c r="B242" s="225">
        <v>2554</v>
      </c>
      <c r="C242" s="220" t="s">
        <v>71</v>
      </c>
      <c r="D242" s="227" t="s">
        <v>1224</v>
      </c>
      <c r="E242" s="228" t="s">
        <v>1290</v>
      </c>
    </row>
    <row r="243" spans="1:5">
      <c r="A243" s="220" t="s">
        <v>1222</v>
      </c>
      <c r="B243" s="225">
        <v>2561</v>
      </c>
      <c r="C243" s="220" t="s">
        <v>481</v>
      </c>
      <c r="D243" s="220">
        <v>8</v>
      </c>
      <c r="E243" s="226">
        <v>29</v>
      </c>
    </row>
    <row r="244" spans="1:5">
      <c r="A244" s="220" t="s">
        <v>1223</v>
      </c>
      <c r="B244" s="225">
        <v>2570</v>
      </c>
      <c r="C244" s="220" t="s">
        <v>72</v>
      </c>
      <c r="D244" s="220">
        <v>2</v>
      </c>
      <c r="E244" s="226" t="s">
        <v>1293</v>
      </c>
    </row>
    <row r="245" spans="1:5">
      <c r="A245" s="220" t="s">
        <v>1227</v>
      </c>
      <c r="B245" s="225">
        <v>2571</v>
      </c>
      <c r="C245" s="220" t="s">
        <v>942</v>
      </c>
      <c r="D245" s="227" t="s">
        <v>1228</v>
      </c>
      <c r="E245" s="229">
        <v>27.28</v>
      </c>
    </row>
    <row r="246" spans="1:5">
      <c r="A246" s="220" t="s">
        <v>1223</v>
      </c>
      <c r="B246" s="225">
        <v>2589</v>
      </c>
      <c r="C246" s="220" t="s">
        <v>1097</v>
      </c>
      <c r="D246" s="220">
        <v>3</v>
      </c>
      <c r="E246" s="226" t="s">
        <v>1291</v>
      </c>
    </row>
    <row r="247" spans="1:5">
      <c r="A247" s="220" t="s">
        <v>1222</v>
      </c>
      <c r="B247" s="225">
        <v>2598</v>
      </c>
      <c r="C247" s="220" t="s">
        <v>482</v>
      </c>
      <c r="D247" s="220">
        <v>13</v>
      </c>
      <c r="E247" s="226">
        <v>27.28</v>
      </c>
    </row>
    <row r="248" spans="1:5">
      <c r="A248" s="220" t="s">
        <v>1222</v>
      </c>
      <c r="B248" s="225">
        <v>2600</v>
      </c>
      <c r="C248" s="220" t="s">
        <v>483</v>
      </c>
      <c r="D248" s="220">
        <v>4</v>
      </c>
      <c r="E248" s="226" t="s">
        <v>1292</v>
      </c>
    </row>
    <row r="249" spans="1:5">
      <c r="A249" s="220" t="s">
        <v>1223</v>
      </c>
      <c r="B249" s="225">
        <v>2616</v>
      </c>
      <c r="C249" s="220" t="s">
        <v>73</v>
      </c>
      <c r="D249" s="227" t="s">
        <v>1261</v>
      </c>
      <c r="E249" s="226">
        <v>18</v>
      </c>
    </row>
    <row r="250" spans="1:5">
      <c r="A250" s="220" t="s">
        <v>1222</v>
      </c>
      <c r="B250" s="225">
        <v>2620</v>
      </c>
      <c r="C250" s="220" t="s">
        <v>484</v>
      </c>
      <c r="D250" s="220">
        <v>9</v>
      </c>
      <c r="E250" s="226">
        <v>25.26</v>
      </c>
    </row>
    <row r="251" spans="1:5">
      <c r="A251" s="220" t="s">
        <v>1223</v>
      </c>
      <c r="B251" s="225">
        <v>2639</v>
      </c>
      <c r="C251" s="220" t="s">
        <v>74</v>
      </c>
      <c r="D251" s="220">
        <v>3</v>
      </c>
      <c r="E251" s="226" t="s">
        <v>1291</v>
      </c>
    </row>
    <row r="252" spans="1:5">
      <c r="A252" s="220" t="s">
        <v>1223</v>
      </c>
      <c r="B252" s="225">
        <v>2641</v>
      </c>
      <c r="C252" s="220" t="s">
        <v>75</v>
      </c>
      <c r="D252" s="220">
        <v>5</v>
      </c>
      <c r="E252" s="226">
        <v>17.18</v>
      </c>
    </row>
    <row r="253" spans="1:5">
      <c r="A253" s="220" t="s">
        <v>1222</v>
      </c>
      <c r="B253" s="225">
        <v>2648</v>
      </c>
      <c r="C253" s="220" t="s">
        <v>485</v>
      </c>
      <c r="D253" s="220">
        <v>4</v>
      </c>
      <c r="E253" s="226" t="s">
        <v>1292</v>
      </c>
    </row>
    <row r="254" spans="1:5">
      <c r="A254" s="220" t="s">
        <v>1222</v>
      </c>
      <c r="B254" s="225">
        <v>2651</v>
      </c>
      <c r="C254" s="220" t="s">
        <v>486</v>
      </c>
      <c r="D254" s="220">
        <v>8</v>
      </c>
      <c r="E254" s="226">
        <v>29</v>
      </c>
    </row>
    <row r="255" spans="1:5">
      <c r="A255" s="220" t="s">
        <v>1222</v>
      </c>
      <c r="B255" s="225">
        <v>2667</v>
      </c>
      <c r="C255" s="220" t="s">
        <v>487</v>
      </c>
      <c r="D255" s="220">
        <v>8</v>
      </c>
      <c r="E255" s="226">
        <v>29</v>
      </c>
    </row>
    <row r="256" spans="1:5">
      <c r="A256" s="220" t="s">
        <v>1222</v>
      </c>
      <c r="B256" s="225">
        <v>2681</v>
      </c>
      <c r="C256" s="220" t="s">
        <v>488</v>
      </c>
      <c r="D256" s="227" t="s">
        <v>1230</v>
      </c>
      <c r="E256" s="226">
        <v>27</v>
      </c>
    </row>
    <row r="257" spans="1:5">
      <c r="A257" s="220" t="s">
        <v>1225</v>
      </c>
      <c r="B257" s="225">
        <v>2686</v>
      </c>
      <c r="C257" s="220" t="s">
        <v>489</v>
      </c>
      <c r="D257" s="220">
        <v>11</v>
      </c>
      <c r="E257" s="226">
        <v>25.26</v>
      </c>
    </row>
    <row r="258" spans="1:5">
      <c r="A258" s="220" t="s">
        <v>1222</v>
      </c>
      <c r="B258" s="225">
        <v>2687</v>
      </c>
      <c r="C258" s="220" t="s">
        <v>490</v>
      </c>
      <c r="D258" s="227" t="s">
        <v>1229</v>
      </c>
      <c r="E258" s="226">
        <v>27.28</v>
      </c>
    </row>
    <row r="259" spans="1:5">
      <c r="A259" s="220" t="s">
        <v>1223</v>
      </c>
      <c r="B259" s="225">
        <v>2690</v>
      </c>
      <c r="C259" s="220" t="s">
        <v>76</v>
      </c>
      <c r="D259" s="220">
        <v>13</v>
      </c>
      <c r="E259" s="226">
        <v>27.28</v>
      </c>
    </row>
    <row r="260" spans="1:5">
      <c r="A260" s="220" t="s">
        <v>1222</v>
      </c>
      <c r="B260" s="225">
        <v>2691</v>
      </c>
      <c r="C260" s="220" t="s">
        <v>491</v>
      </c>
      <c r="D260" s="220">
        <v>7</v>
      </c>
      <c r="E260" s="226">
        <v>28.29</v>
      </c>
    </row>
    <row r="261" spans="1:5">
      <c r="A261" s="220" t="s">
        <v>1223</v>
      </c>
      <c r="B261" s="225">
        <v>2696</v>
      </c>
      <c r="C261" s="220" t="s">
        <v>77</v>
      </c>
      <c r="D261" s="220">
        <v>5</v>
      </c>
      <c r="E261" s="226">
        <v>17.18</v>
      </c>
    </row>
    <row r="262" spans="1:5">
      <c r="A262" s="220" t="s">
        <v>1227</v>
      </c>
      <c r="B262" s="225">
        <v>2700</v>
      </c>
      <c r="C262" s="220" t="s">
        <v>943</v>
      </c>
      <c r="D262" s="227" t="s">
        <v>1228</v>
      </c>
      <c r="E262" s="229">
        <v>27.28</v>
      </c>
    </row>
    <row r="263" spans="1:5">
      <c r="A263" s="220" t="s">
        <v>1223</v>
      </c>
      <c r="B263" s="225">
        <v>2704</v>
      </c>
      <c r="C263" s="220" t="s">
        <v>78</v>
      </c>
      <c r="D263" s="227" t="s">
        <v>1262</v>
      </c>
      <c r="E263" s="226">
        <v>18.190000000000001</v>
      </c>
    </row>
    <row r="264" spans="1:5">
      <c r="A264" s="220" t="s">
        <v>1222</v>
      </c>
      <c r="B264" s="225">
        <v>2709</v>
      </c>
      <c r="C264" s="220" t="s">
        <v>492</v>
      </c>
      <c r="D264" s="220">
        <v>4</v>
      </c>
      <c r="E264" s="226" t="s">
        <v>1292</v>
      </c>
    </row>
    <row r="265" spans="1:5">
      <c r="A265" s="220" t="s">
        <v>1223</v>
      </c>
      <c r="B265" s="225">
        <v>2725</v>
      </c>
      <c r="C265" s="220" t="s">
        <v>79</v>
      </c>
      <c r="D265" s="220">
        <v>3</v>
      </c>
      <c r="E265" s="226" t="s">
        <v>1291</v>
      </c>
    </row>
    <row r="266" spans="1:5">
      <c r="A266" s="220" t="s">
        <v>1222</v>
      </c>
      <c r="B266" s="225">
        <v>2733</v>
      </c>
      <c r="C266" s="220" t="s">
        <v>493</v>
      </c>
      <c r="D266" s="220">
        <v>9</v>
      </c>
      <c r="E266" s="226">
        <v>25.26</v>
      </c>
    </row>
    <row r="267" spans="1:5">
      <c r="A267" s="220" t="s">
        <v>1223</v>
      </c>
      <c r="B267" s="225">
        <v>2741</v>
      </c>
      <c r="C267" s="220" t="s">
        <v>80</v>
      </c>
      <c r="D267" s="227" t="s">
        <v>1240</v>
      </c>
      <c r="E267" s="232">
        <v>18.190000000000001</v>
      </c>
    </row>
    <row r="268" spans="1:5">
      <c r="A268" s="220" t="s">
        <v>1222</v>
      </c>
      <c r="B268" s="225">
        <v>2746</v>
      </c>
      <c r="C268" s="220" t="s">
        <v>494</v>
      </c>
      <c r="D268" s="227" t="s">
        <v>1233</v>
      </c>
      <c r="E268" s="226">
        <v>26.29</v>
      </c>
    </row>
    <row r="269" spans="1:5">
      <c r="A269" s="220" t="s">
        <v>1223</v>
      </c>
      <c r="B269" s="225">
        <v>2750</v>
      </c>
      <c r="C269" s="220" t="s">
        <v>81</v>
      </c>
      <c r="D269" s="220">
        <v>2</v>
      </c>
      <c r="E269" s="226" t="s">
        <v>1293</v>
      </c>
    </row>
    <row r="270" spans="1:5">
      <c r="A270" s="220" t="s">
        <v>1227</v>
      </c>
      <c r="B270" s="225">
        <v>2753</v>
      </c>
      <c r="C270" s="220" t="s">
        <v>944</v>
      </c>
      <c r="D270" s="227" t="s">
        <v>1251</v>
      </c>
      <c r="E270" s="226">
        <v>28</v>
      </c>
    </row>
    <row r="271" spans="1:5">
      <c r="A271" s="220" t="s">
        <v>1222</v>
      </c>
      <c r="B271" s="225">
        <v>2773</v>
      </c>
      <c r="C271" s="220" t="s">
        <v>495</v>
      </c>
      <c r="D271" s="220">
        <v>9</v>
      </c>
      <c r="E271" s="226">
        <v>25.26</v>
      </c>
    </row>
    <row r="272" spans="1:5">
      <c r="A272" s="220" t="s">
        <v>1227</v>
      </c>
      <c r="B272" s="225">
        <v>2779</v>
      </c>
      <c r="C272" s="220" t="s">
        <v>945</v>
      </c>
      <c r="D272" s="227" t="s">
        <v>1228</v>
      </c>
      <c r="E272" s="229">
        <v>27.28</v>
      </c>
    </row>
    <row r="273" spans="1:5">
      <c r="A273" s="220" t="s">
        <v>1223</v>
      </c>
      <c r="B273" s="225">
        <v>2797</v>
      </c>
      <c r="C273" s="220" t="s">
        <v>82</v>
      </c>
      <c r="D273" s="220">
        <v>5</v>
      </c>
      <c r="E273" s="226">
        <v>17.18</v>
      </c>
    </row>
    <row r="274" spans="1:5">
      <c r="A274" s="220" t="s">
        <v>1223</v>
      </c>
      <c r="B274" s="225">
        <v>2799</v>
      </c>
      <c r="C274" s="220" t="s">
        <v>83</v>
      </c>
      <c r="D274" s="220">
        <v>2</v>
      </c>
      <c r="E274" s="226" t="s">
        <v>1293</v>
      </c>
    </row>
    <row r="275" spans="1:5">
      <c r="A275" s="220" t="s">
        <v>1223</v>
      </c>
      <c r="B275" s="225">
        <v>2801</v>
      </c>
      <c r="C275" s="220" t="s">
        <v>84</v>
      </c>
      <c r="D275" s="220">
        <v>3</v>
      </c>
      <c r="E275" s="226" t="s">
        <v>1291</v>
      </c>
    </row>
    <row r="276" spans="1:5">
      <c r="A276" s="220" t="s">
        <v>1223</v>
      </c>
      <c r="B276" s="225">
        <v>2805</v>
      </c>
      <c r="C276" s="220" t="s">
        <v>85</v>
      </c>
      <c r="D276" s="220">
        <v>3</v>
      </c>
      <c r="E276" s="226" t="s">
        <v>1291</v>
      </c>
    </row>
    <row r="277" spans="1:5">
      <c r="A277" s="220" t="s">
        <v>1222</v>
      </c>
      <c r="B277" s="225">
        <v>2813</v>
      </c>
      <c r="C277" s="220" t="s">
        <v>496</v>
      </c>
      <c r="D277" s="220">
        <v>8</v>
      </c>
      <c r="E277" s="226">
        <v>29</v>
      </c>
    </row>
    <row r="278" spans="1:5">
      <c r="A278" s="220" t="s">
        <v>1222</v>
      </c>
      <c r="B278" s="225">
        <v>2838</v>
      </c>
      <c r="C278" s="220" t="s">
        <v>497</v>
      </c>
      <c r="D278" s="227" t="s">
        <v>1249</v>
      </c>
      <c r="E278" s="226" t="s">
        <v>1310</v>
      </c>
    </row>
    <row r="279" spans="1:5">
      <c r="A279" s="220" t="s">
        <v>1222</v>
      </c>
      <c r="B279" s="225">
        <v>2842</v>
      </c>
      <c r="C279" s="220" t="s">
        <v>498</v>
      </c>
      <c r="D279" s="227" t="s">
        <v>1263</v>
      </c>
      <c r="E279" s="226">
        <v>29</v>
      </c>
    </row>
    <row r="280" spans="1:5">
      <c r="A280" s="220" t="s">
        <v>1222</v>
      </c>
      <c r="B280" s="225">
        <v>2855</v>
      </c>
      <c r="C280" s="220" t="s">
        <v>499</v>
      </c>
      <c r="D280" s="220">
        <v>13</v>
      </c>
      <c r="E280" s="226">
        <v>27.28</v>
      </c>
    </row>
    <row r="281" spans="1:5">
      <c r="A281" s="220" t="s">
        <v>1222</v>
      </c>
      <c r="B281" s="225">
        <v>2869</v>
      </c>
      <c r="C281" s="220" t="s">
        <v>500</v>
      </c>
      <c r="D281" s="220">
        <v>8</v>
      </c>
      <c r="E281" s="226">
        <v>29</v>
      </c>
    </row>
    <row r="282" spans="1:5">
      <c r="A282" s="220" t="s">
        <v>1223</v>
      </c>
      <c r="B282" s="225">
        <v>2880</v>
      </c>
      <c r="C282" s="220" t="s">
        <v>86</v>
      </c>
      <c r="D282" s="227" t="s">
        <v>1224</v>
      </c>
      <c r="E282" s="228" t="s">
        <v>1290</v>
      </c>
    </row>
    <row r="283" spans="1:5">
      <c r="A283" s="220" t="s">
        <v>1227</v>
      </c>
      <c r="B283" s="225">
        <v>2884</v>
      </c>
      <c r="C283" s="220" t="s">
        <v>947</v>
      </c>
      <c r="D283" s="220">
        <v>12</v>
      </c>
      <c r="E283" s="226">
        <v>27.28</v>
      </c>
    </row>
    <row r="284" spans="1:5">
      <c r="A284" s="220" t="s">
        <v>1222</v>
      </c>
      <c r="B284" s="225">
        <v>2888</v>
      </c>
      <c r="C284" s="220" t="s">
        <v>501</v>
      </c>
      <c r="D284" s="220">
        <v>8</v>
      </c>
      <c r="E284" s="226">
        <v>29</v>
      </c>
    </row>
    <row r="285" spans="1:5">
      <c r="A285" s="220" t="s">
        <v>1222</v>
      </c>
      <c r="B285" s="225">
        <v>2900</v>
      </c>
      <c r="C285" s="220" t="s">
        <v>502</v>
      </c>
      <c r="D285" s="220">
        <v>4</v>
      </c>
      <c r="E285" s="226" t="s">
        <v>1292</v>
      </c>
    </row>
    <row r="286" spans="1:5">
      <c r="A286" s="220" t="s">
        <v>1222</v>
      </c>
      <c r="B286" s="225">
        <v>2901</v>
      </c>
      <c r="C286" s="220" t="s">
        <v>503</v>
      </c>
      <c r="D286" s="227" t="s">
        <v>1233</v>
      </c>
      <c r="E286" s="226">
        <v>26.29</v>
      </c>
    </row>
    <row r="287" spans="1:5">
      <c r="A287" s="220" t="s">
        <v>1227</v>
      </c>
      <c r="B287" s="225">
        <v>2914</v>
      </c>
      <c r="C287" s="220" t="s">
        <v>948</v>
      </c>
      <c r="D287" s="227" t="s">
        <v>1228</v>
      </c>
      <c r="E287" s="229">
        <v>27.28</v>
      </c>
    </row>
    <row r="288" spans="1:5">
      <c r="A288" s="220" t="s">
        <v>1223</v>
      </c>
      <c r="B288" s="225">
        <v>2923</v>
      </c>
      <c r="C288" s="220" t="s">
        <v>87</v>
      </c>
      <c r="D288" s="220">
        <v>2</v>
      </c>
      <c r="E288" s="226" t="s">
        <v>1293</v>
      </c>
    </row>
    <row r="289" spans="1:5">
      <c r="A289" s="220" t="s">
        <v>1223</v>
      </c>
      <c r="B289" s="225">
        <v>2926</v>
      </c>
      <c r="C289" s="220" t="s">
        <v>88</v>
      </c>
      <c r="D289" s="220">
        <v>4</v>
      </c>
      <c r="E289" s="226" t="s">
        <v>1292</v>
      </c>
    </row>
    <row r="290" spans="1:5">
      <c r="A290" s="220" t="s">
        <v>1222</v>
      </c>
      <c r="B290" s="225">
        <v>2930</v>
      </c>
      <c r="C290" s="220" t="s">
        <v>504</v>
      </c>
      <c r="D290" s="227" t="s">
        <v>1264</v>
      </c>
      <c r="E290" s="226">
        <v>27</v>
      </c>
    </row>
    <row r="291" spans="1:5">
      <c r="A291" s="220" t="s">
        <v>1222</v>
      </c>
      <c r="B291" s="225">
        <v>2931</v>
      </c>
      <c r="C291" s="220" t="s">
        <v>505</v>
      </c>
      <c r="D291" s="227" t="s">
        <v>1265</v>
      </c>
      <c r="E291" s="233">
        <v>27</v>
      </c>
    </row>
    <row r="292" spans="1:5">
      <c r="A292" s="220" t="s">
        <v>1227</v>
      </c>
      <c r="B292" s="225">
        <v>2939</v>
      </c>
      <c r="C292" s="220" t="s">
        <v>949</v>
      </c>
      <c r="D292" s="220">
        <v>12</v>
      </c>
      <c r="E292" s="226">
        <v>27.28</v>
      </c>
    </row>
    <row r="293" spans="1:5">
      <c r="A293" s="220" t="s">
        <v>1227</v>
      </c>
      <c r="B293" s="225">
        <v>2945</v>
      </c>
      <c r="C293" s="220" t="s">
        <v>950</v>
      </c>
      <c r="D293" s="227" t="s">
        <v>1228</v>
      </c>
      <c r="E293" s="229">
        <v>27.28</v>
      </c>
    </row>
    <row r="294" spans="1:5">
      <c r="A294" s="220" t="s">
        <v>1222</v>
      </c>
      <c r="B294" s="225">
        <v>2946</v>
      </c>
      <c r="C294" s="220" t="s">
        <v>506</v>
      </c>
      <c r="D294" s="227" t="s">
        <v>1252</v>
      </c>
      <c r="E294" s="226">
        <v>29</v>
      </c>
    </row>
    <row r="295" spans="1:5">
      <c r="A295" s="220" t="s">
        <v>1223</v>
      </c>
      <c r="B295" s="225">
        <v>2947</v>
      </c>
      <c r="C295" s="220" t="s">
        <v>89</v>
      </c>
      <c r="D295" s="227" t="s">
        <v>1240</v>
      </c>
      <c r="E295" s="232">
        <v>18.190000000000001</v>
      </c>
    </row>
    <row r="296" spans="1:5">
      <c r="A296" s="220" t="s">
        <v>1222</v>
      </c>
      <c r="B296" s="225">
        <v>2955</v>
      </c>
      <c r="C296" s="220" t="s">
        <v>507</v>
      </c>
      <c r="D296" s="227" t="s">
        <v>1229</v>
      </c>
      <c r="E296" s="226">
        <v>27.28</v>
      </c>
    </row>
    <row r="297" spans="1:5">
      <c r="A297" s="220" t="s">
        <v>1222</v>
      </c>
      <c r="B297" s="225">
        <v>2957</v>
      </c>
      <c r="C297" s="220" t="s">
        <v>508</v>
      </c>
      <c r="D297" s="220">
        <v>8</v>
      </c>
      <c r="E297" s="226">
        <v>29</v>
      </c>
    </row>
    <row r="298" spans="1:5">
      <c r="A298" s="220" t="s">
        <v>1223</v>
      </c>
      <c r="B298" s="225">
        <v>2962</v>
      </c>
      <c r="C298" s="220" t="s">
        <v>90</v>
      </c>
      <c r="D298" s="220">
        <v>3</v>
      </c>
      <c r="E298" s="226" t="s">
        <v>1291</v>
      </c>
    </row>
    <row r="299" spans="1:5">
      <c r="A299" s="220" t="s">
        <v>1222</v>
      </c>
      <c r="B299" s="225">
        <v>2971</v>
      </c>
      <c r="C299" s="220" t="s">
        <v>509</v>
      </c>
      <c r="D299" s="227" t="s">
        <v>1230</v>
      </c>
      <c r="E299" s="226">
        <v>27</v>
      </c>
    </row>
    <row r="300" spans="1:5">
      <c r="A300" s="220" t="s">
        <v>1222</v>
      </c>
      <c r="B300" s="225">
        <v>2972</v>
      </c>
      <c r="C300" s="220" t="s">
        <v>510</v>
      </c>
      <c r="D300" s="227" t="s">
        <v>1229</v>
      </c>
      <c r="E300" s="226">
        <v>27.28</v>
      </c>
    </row>
    <row r="301" spans="1:5">
      <c r="A301" s="220" t="s">
        <v>1222</v>
      </c>
      <c r="B301" s="225">
        <v>2977</v>
      </c>
      <c r="C301" s="220" t="s">
        <v>511</v>
      </c>
      <c r="D301" s="220">
        <v>7</v>
      </c>
      <c r="E301" s="226">
        <v>28.29</v>
      </c>
    </row>
    <row r="302" spans="1:5">
      <c r="A302" s="220" t="s">
        <v>1222</v>
      </c>
      <c r="B302" s="225">
        <v>2986</v>
      </c>
      <c r="C302" s="220" t="s">
        <v>512</v>
      </c>
      <c r="D302" s="227" t="s">
        <v>1266</v>
      </c>
      <c r="E302" s="226">
        <v>29</v>
      </c>
    </row>
    <row r="303" spans="1:5">
      <c r="A303" s="220" t="s">
        <v>1222</v>
      </c>
      <c r="B303" s="225">
        <v>2989</v>
      </c>
      <c r="C303" s="220" t="s">
        <v>513</v>
      </c>
      <c r="D303" s="227" t="s">
        <v>1229</v>
      </c>
      <c r="E303" s="226">
        <v>27.28</v>
      </c>
    </row>
    <row r="304" spans="1:5">
      <c r="A304" s="220" t="s">
        <v>1223</v>
      </c>
      <c r="B304" s="225">
        <v>2993</v>
      </c>
      <c r="C304" s="220" t="s">
        <v>91</v>
      </c>
      <c r="D304" s="220">
        <v>2</v>
      </c>
      <c r="E304" s="226" t="s">
        <v>1293</v>
      </c>
    </row>
    <row r="305" spans="1:5">
      <c r="A305" s="220" t="s">
        <v>1223</v>
      </c>
      <c r="B305" s="225">
        <v>3001</v>
      </c>
      <c r="C305" s="220" t="s">
        <v>92</v>
      </c>
      <c r="D305" s="227" t="s">
        <v>1240</v>
      </c>
      <c r="E305" s="232">
        <v>18.190000000000001</v>
      </c>
    </row>
    <row r="306" spans="1:5">
      <c r="A306" s="220" t="s">
        <v>1225</v>
      </c>
      <c r="B306" s="225">
        <v>3002</v>
      </c>
      <c r="C306" s="220" t="s">
        <v>841</v>
      </c>
      <c r="D306" s="220">
        <v>10</v>
      </c>
      <c r="E306" s="226" t="s">
        <v>1343</v>
      </c>
    </row>
    <row r="307" spans="1:5">
      <c r="A307" s="220" t="s">
        <v>1222</v>
      </c>
      <c r="B307" s="225">
        <v>3008</v>
      </c>
      <c r="C307" s="220" t="s">
        <v>514</v>
      </c>
      <c r="D307" s="220">
        <v>7</v>
      </c>
      <c r="E307" s="226">
        <v>28.29</v>
      </c>
    </row>
    <row r="308" spans="1:5">
      <c r="A308" s="220" t="s">
        <v>1223</v>
      </c>
      <c r="B308" s="225">
        <v>3014</v>
      </c>
      <c r="C308" s="220" t="s">
        <v>93</v>
      </c>
      <c r="D308" s="220">
        <v>3</v>
      </c>
      <c r="E308" s="226" t="s">
        <v>1291</v>
      </c>
    </row>
    <row r="309" spans="1:5">
      <c r="A309" s="220" t="s">
        <v>1222</v>
      </c>
      <c r="B309" s="225">
        <v>3026</v>
      </c>
      <c r="C309" s="220" t="s">
        <v>515</v>
      </c>
      <c r="D309" s="220">
        <v>9</v>
      </c>
      <c r="E309" s="226">
        <v>25.26</v>
      </c>
    </row>
    <row r="310" spans="1:5">
      <c r="A310" s="220" t="s">
        <v>1225</v>
      </c>
      <c r="B310" s="225">
        <v>3038</v>
      </c>
      <c r="C310" s="220" t="s">
        <v>842</v>
      </c>
      <c r="D310" s="220">
        <v>11</v>
      </c>
      <c r="E310" s="226">
        <v>25.26</v>
      </c>
    </row>
    <row r="311" spans="1:5">
      <c r="A311" s="220" t="s">
        <v>1222</v>
      </c>
      <c r="B311" s="225">
        <v>3043</v>
      </c>
      <c r="C311" s="220" t="s">
        <v>516</v>
      </c>
      <c r="D311" s="227" t="s">
        <v>1267</v>
      </c>
      <c r="E311" s="226">
        <v>29</v>
      </c>
    </row>
    <row r="312" spans="1:5">
      <c r="A312" s="220" t="s">
        <v>1222</v>
      </c>
      <c r="B312" s="225">
        <v>3051</v>
      </c>
      <c r="C312" s="220" t="s">
        <v>517</v>
      </c>
      <c r="D312" s="220">
        <v>7</v>
      </c>
      <c r="E312" s="226">
        <v>28.29</v>
      </c>
    </row>
    <row r="313" spans="1:5">
      <c r="A313" s="220" t="s">
        <v>1222</v>
      </c>
      <c r="B313" s="225">
        <v>3052</v>
      </c>
      <c r="C313" s="220" t="s">
        <v>518</v>
      </c>
      <c r="D313" s="227" t="s">
        <v>1229</v>
      </c>
      <c r="E313" s="226">
        <v>27.28</v>
      </c>
    </row>
    <row r="314" spans="1:5">
      <c r="A314" s="220" t="s">
        <v>1223</v>
      </c>
      <c r="B314" s="225">
        <v>3059</v>
      </c>
      <c r="C314" s="220" t="s">
        <v>94</v>
      </c>
      <c r="D314" s="220">
        <v>2</v>
      </c>
      <c r="E314" s="226" t="s">
        <v>1293</v>
      </c>
    </row>
    <row r="315" spans="1:5">
      <c r="A315" s="220" t="s">
        <v>1227</v>
      </c>
      <c r="B315" s="225">
        <v>3061</v>
      </c>
      <c r="C315" s="220" t="s">
        <v>951</v>
      </c>
      <c r="D315" s="220">
        <v>8</v>
      </c>
      <c r="E315" s="226">
        <v>29</v>
      </c>
    </row>
    <row r="316" spans="1:5">
      <c r="A316" s="220" t="s">
        <v>1227</v>
      </c>
      <c r="B316" s="225">
        <v>3065</v>
      </c>
      <c r="C316" s="220" t="s">
        <v>952</v>
      </c>
      <c r="D316" s="220">
        <v>13</v>
      </c>
      <c r="E316" s="226">
        <v>27.28</v>
      </c>
    </row>
    <row r="317" spans="1:5">
      <c r="A317" s="220" t="s">
        <v>1222</v>
      </c>
      <c r="B317" s="225">
        <v>3069</v>
      </c>
      <c r="C317" s="220" t="s">
        <v>519</v>
      </c>
      <c r="D317" s="220">
        <v>8</v>
      </c>
      <c r="E317" s="226">
        <v>29</v>
      </c>
    </row>
    <row r="318" spans="1:5">
      <c r="A318" s="220" t="s">
        <v>1223</v>
      </c>
      <c r="B318" s="225">
        <v>3082</v>
      </c>
      <c r="C318" s="220" t="s">
        <v>95</v>
      </c>
      <c r="D318" s="227" t="s">
        <v>1224</v>
      </c>
      <c r="E318" s="228" t="s">
        <v>1290</v>
      </c>
    </row>
    <row r="319" spans="1:5">
      <c r="A319" s="220" t="s">
        <v>1223</v>
      </c>
      <c r="B319" s="225">
        <v>3083</v>
      </c>
      <c r="C319" s="220" t="s">
        <v>96</v>
      </c>
      <c r="D319" s="220">
        <v>3</v>
      </c>
      <c r="E319" s="226" t="s">
        <v>1291</v>
      </c>
    </row>
    <row r="320" spans="1:5">
      <c r="A320" s="220"/>
      <c r="B320" s="230">
        <v>3085</v>
      </c>
      <c r="C320" s="231" t="s">
        <v>1327</v>
      </c>
      <c r="D320" s="220">
        <v>7</v>
      </c>
      <c r="E320" s="226">
        <v>28.29</v>
      </c>
    </row>
    <row r="321" spans="1:5">
      <c r="A321" s="220" t="s">
        <v>1223</v>
      </c>
      <c r="B321" s="225">
        <v>3086</v>
      </c>
      <c r="C321" s="220" t="s">
        <v>97</v>
      </c>
      <c r="D321" s="220">
        <v>3</v>
      </c>
      <c r="E321" s="226" t="s">
        <v>1291</v>
      </c>
    </row>
    <row r="322" spans="1:5">
      <c r="A322" s="220" t="s">
        <v>1225</v>
      </c>
      <c r="B322" s="225">
        <v>3087</v>
      </c>
      <c r="C322" s="220" t="s">
        <v>520</v>
      </c>
      <c r="D322" s="227" t="s">
        <v>1235</v>
      </c>
      <c r="E322" s="226">
        <v>25</v>
      </c>
    </row>
    <row r="323" spans="1:5">
      <c r="A323" s="220" t="s">
        <v>1223</v>
      </c>
      <c r="B323" s="225">
        <v>3096</v>
      </c>
      <c r="C323" s="220" t="s">
        <v>1335</v>
      </c>
      <c r="D323" s="220">
        <v>3</v>
      </c>
      <c r="E323" s="226" t="s">
        <v>1291</v>
      </c>
    </row>
    <row r="324" spans="1:5">
      <c r="A324" s="220" t="s">
        <v>1222</v>
      </c>
      <c r="B324" s="225">
        <v>3097</v>
      </c>
      <c r="C324" s="220" t="s">
        <v>521</v>
      </c>
      <c r="D324" s="220">
        <v>6</v>
      </c>
      <c r="E324" s="226">
        <v>26.27</v>
      </c>
    </row>
    <row r="325" spans="1:5">
      <c r="A325" s="220" t="s">
        <v>1222</v>
      </c>
      <c r="B325" s="225">
        <v>3107</v>
      </c>
      <c r="C325" s="220" t="s">
        <v>522</v>
      </c>
      <c r="D325" s="220">
        <v>8</v>
      </c>
      <c r="E325" s="226">
        <v>29</v>
      </c>
    </row>
    <row r="326" spans="1:5">
      <c r="A326" s="220" t="s">
        <v>1222</v>
      </c>
      <c r="B326" s="225">
        <v>3110</v>
      </c>
      <c r="C326" s="220" t="s">
        <v>523</v>
      </c>
      <c r="D326" s="220">
        <v>13</v>
      </c>
      <c r="E326" s="226">
        <v>27.28</v>
      </c>
    </row>
    <row r="327" spans="1:5">
      <c r="A327" s="220" t="s">
        <v>1223</v>
      </c>
      <c r="B327" s="225">
        <v>3113</v>
      </c>
      <c r="C327" s="220" t="s">
        <v>98</v>
      </c>
      <c r="D327" s="220">
        <v>3</v>
      </c>
      <c r="E327" s="226" t="s">
        <v>1291</v>
      </c>
    </row>
    <row r="328" spans="1:5">
      <c r="A328" s="220" t="s">
        <v>1223</v>
      </c>
      <c r="B328" s="225">
        <v>3123</v>
      </c>
      <c r="C328" s="220" t="s">
        <v>99</v>
      </c>
      <c r="D328" s="220">
        <v>5</v>
      </c>
      <c r="E328" s="226">
        <v>17.18</v>
      </c>
    </row>
    <row r="329" spans="1:5">
      <c r="A329" s="220" t="s">
        <v>1223</v>
      </c>
      <c r="B329" s="225">
        <v>3125</v>
      </c>
      <c r="C329" s="220" t="s">
        <v>100</v>
      </c>
      <c r="D329" s="220">
        <v>3</v>
      </c>
      <c r="E329" s="226" t="s">
        <v>1291</v>
      </c>
    </row>
    <row r="330" spans="1:5">
      <c r="A330" s="220" t="s">
        <v>1222</v>
      </c>
      <c r="B330" s="225">
        <v>3126</v>
      </c>
      <c r="C330" s="220" t="s">
        <v>524</v>
      </c>
      <c r="D330" s="227" t="s">
        <v>1233</v>
      </c>
      <c r="E330" s="226">
        <v>26.29</v>
      </c>
    </row>
    <row r="331" spans="1:5">
      <c r="A331" s="220" t="s">
        <v>1222</v>
      </c>
      <c r="B331" s="225">
        <v>3139</v>
      </c>
      <c r="C331" s="220" t="s">
        <v>525</v>
      </c>
      <c r="D331" s="220">
        <v>9</v>
      </c>
      <c r="E331" s="226">
        <v>25.26</v>
      </c>
    </row>
    <row r="332" spans="1:5">
      <c r="A332" s="220" t="s">
        <v>1223</v>
      </c>
      <c r="B332" s="225">
        <v>3145</v>
      </c>
      <c r="C332" s="220" t="s">
        <v>101</v>
      </c>
      <c r="D332" s="220">
        <v>1</v>
      </c>
      <c r="E332" s="226">
        <v>18.190000000000001</v>
      </c>
    </row>
    <row r="333" spans="1:5">
      <c r="A333" s="220" t="s">
        <v>1223</v>
      </c>
      <c r="B333" s="225">
        <v>3147</v>
      </c>
      <c r="C333" s="220" t="s">
        <v>102</v>
      </c>
      <c r="D333" s="220">
        <v>3</v>
      </c>
      <c r="E333" s="226" t="s">
        <v>1291</v>
      </c>
    </row>
    <row r="334" spans="1:5">
      <c r="A334" s="220" t="s">
        <v>1227</v>
      </c>
      <c r="B334" s="225">
        <v>3156</v>
      </c>
      <c r="C334" s="220" t="s">
        <v>953</v>
      </c>
      <c r="D334" s="227" t="s">
        <v>1228</v>
      </c>
      <c r="E334" s="229">
        <v>27.28</v>
      </c>
    </row>
    <row r="335" spans="1:5">
      <c r="A335" s="220" t="s">
        <v>1222</v>
      </c>
      <c r="B335" s="225">
        <v>3157</v>
      </c>
      <c r="C335" s="220" t="s">
        <v>526</v>
      </c>
      <c r="D335" s="220">
        <v>8</v>
      </c>
      <c r="E335" s="226">
        <v>29</v>
      </c>
    </row>
    <row r="336" spans="1:5">
      <c r="A336" s="220" t="s">
        <v>1227</v>
      </c>
      <c r="B336" s="225">
        <v>3158</v>
      </c>
      <c r="C336" s="220" t="s">
        <v>527</v>
      </c>
      <c r="D336" s="220">
        <v>8</v>
      </c>
      <c r="E336" s="226">
        <v>29</v>
      </c>
    </row>
    <row r="337" spans="1:5">
      <c r="A337" s="220" t="s">
        <v>1223</v>
      </c>
      <c r="B337" s="225">
        <v>3159</v>
      </c>
      <c r="C337" s="220" t="s">
        <v>103</v>
      </c>
      <c r="D337" s="220">
        <v>5</v>
      </c>
      <c r="E337" s="226">
        <v>17.18</v>
      </c>
    </row>
    <row r="338" spans="1:5">
      <c r="A338" s="220" t="s">
        <v>1222</v>
      </c>
      <c r="B338" s="225">
        <v>3160</v>
      </c>
      <c r="C338" s="220" t="s">
        <v>528</v>
      </c>
      <c r="D338" s="220">
        <v>6</v>
      </c>
      <c r="E338" s="226">
        <v>26.27</v>
      </c>
    </row>
    <row r="339" spans="1:5">
      <c r="A339" s="220" t="s">
        <v>1222</v>
      </c>
      <c r="B339" s="225">
        <v>3165</v>
      </c>
      <c r="C339" s="220" t="s">
        <v>843</v>
      </c>
      <c r="D339" s="227" t="s">
        <v>1268</v>
      </c>
      <c r="E339" s="226">
        <v>25.28</v>
      </c>
    </row>
    <row r="340" spans="1:5">
      <c r="A340" s="220" t="s">
        <v>1231</v>
      </c>
      <c r="B340" s="225">
        <v>3179</v>
      </c>
      <c r="C340" s="220" t="s">
        <v>1075</v>
      </c>
      <c r="D340" s="220">
        <v>5</v>
      </c>
      <c r="E340" s="226">
        <v>17.18</v>
      </c>
    </row>
    <row r="341" spans="1:5">
      <c r="A341" s="220" t="s">
        <v>1222</v>
      </c>
      <c r="B341" s="225">
        <v>3184</v>
      </c>
      <c r="C341" s="220" t="s">
        <v>529</v>
      </c>
      <c r="D341" s="220">
        <v>7</v>
      </c>
      <c r="E341" s="226">
        <v>28.29</v>
      </c>
    </row>
    <row r="342" spans="1:5">
      <c r="A342" s="220" t="s">
        <v>1223</v>
      </c>
      <c r="B342" s="225">
        <v>3196</v>
      </c>
      <c r="C342" s="220" t="s">
        <v>104</v>
      </c>
      <c r="D342" s="227" t="s">
        <v>1240</v>
      </c>
      <c r="E342" s="232">
        <v>18.190000000000001</v>
      </c>
    </row>
    <row r="343" spans="1:5">
      <c r="A343" s="220" t="s">
        <v>1223</v>
      </c>
      <c r="B343" s="225">
        <v>3199</v>
      </c>
      <c r="C343" s="220" t="s">
        <v>105</v>
      </c>
      <c r="D343" s="220">
        <v>2</v>
      </c>
      <c r="E343" s="226" t="s">
        <v>1293</v>
      </c>
    </row>
    <row r="344" spans="1:5">
      <c r="A344" s="220" t="s">
        <v>1222</v>
      </c>
      <c r="B344" s="225">
        <v>3201</v>
      </c>
      <c r="C344" s="220" t="s">
        <v>530</v>
      </c>
      <c r="D344" s="220">
        <v>8</v>
      </c>
      <c r="E344" s="226">
        <v>29</v>
      </c>
    </row>
    <row r="345" spans="1:5">
      <c r="A345" s="220" t="s">
        <v>1222</v>
      </c>
      <c r="B345" s="225">
        <v>3203</v>
      </c>
      <c r="C345" s="220" t="s">
        <v>531</v>
      </c>
      <c r="D345" s="220">
        <v>9</v>
      </c>
      <c r="E345" s="226">
        <v>25.26</v>
      </c>
    </row>
    <row r="346" spans="1:5">
      <c r="A346" s="220" t="s">
        <v>1222</v>
      </c>
      <c r="B346" s="225">
        <v>3204</v>
      </c>
      <c r="C346" s="220" t="s">
        <v>532</v>
      </c>
      <c r="D346" s="220">
        <v>8</v>
      </c>
      <c r="E346" s="226">
        <v>29</v>
      </c>
    </row>
    <row r="347" spans="1:5">
      <c r="A347" s="220" t="s">
        <v>1223</v>
      </c>
      <c r="B347" s="225">
        <v>3207</v>
      </c>
      <c r="C347" s="220" t="s">
        <v>106</v>
      </c>
      <c r="D347" s="220">
        <v>3</v>
      </c>
      <c r="E347" s="226" t="s">
        <v>1291</v>
      </c>
    </row>
    <row r="348" spans="1:5">
      <c r="A348" s="220" t="s">
        <v>1227</v>
      </c>
      <c r="B348" s="225">
        <v>3208</v>
      </c>
      <c r="C348" s="220" t="s">
        <v>954</v>
      </c>
      <c r="D348" s="220">
        <v>8</v>
      </c>
      <c r="E348" s="226">
        <v>29</v>
      </c>
    </row>
    <row r="349" spans="1:5">
      <c r="A349" s="220" t="s">
        <v>1222</v>
      </c>
      <c r="B349" s="225">
        <v>3212</v>
      </c>
      <c r="C349" s="220" t="s">
        <v>533</v>
      </c>
      <c r="D349" s="220">
        <v>8</v>
      </c>
      <c r="E349" s="226">
        <v>29</v>
      </c>
    </row>
    <row r="350" spans="1:5">
      <c r="A350" s="220" t="s">
        <v>1223</v>
      </c>
      <c r="B350" s="225">
        <v>3218</v>
      </c>
      <c r="C350" s="220" t="s">
        <v>107</v>
      </c>
      <c r="D350" s="220">
        <v>5</v>
      </c>
      <c r="E350" s="226">
        <v>17.18</v>
      </c>
    </row>
    <row r="351" spans="1:5">
      <c r="A351" s="220" t="s">
        <v>1223</v>
      </c>
      <c r="B351" s="225">
        <v>3224</v>
      </c>
      <c r="C351" s="220" t="s">
        <v>108</v>
      </c>
      <c r="D351" s="220">
        <v>3</v>
      </c>
      <c r="E351" s="226" t="s">
        <v>1291</v>
      </c>
    </row>
    <row r="352" spans="1:5">
      <c r="A352" s="220" t="s">
        <v>1222</v>
      </c>
      <c r="B352" s="225">
        <v>3225</v>
      </c>
      <c r="C352" s="220" t="s">
        <v>534</v>
      </c>
      <c r="D352" s="220">
        <v>7</v>
      </c>
      <c r="E352" s="226">
        <v>28.29</v>
      </c>
    </row>
    <row r="353" spans="1:5">
      <c r="A353" s="220" t="s">
        <v>1222</v>
      </c>
      <c r="B353" s="225">
        <v>3239</v>
      </c>
      <c r="C353" s="220" t="s">
        <v>535</v>
      </c>
      <c r="D353" s="220">
        <v>4</v>
      </c>
      <c r="E353" s="226" t="s">
        <v>1292</v>
      </c>
    </row>
    <row r="354" spans="1:5">
      <c r="A354" s="220" t="s">
        <v>1222</v>
      </c>
      <c r="B354" s="225">
        <v>3247</v>
      </c>
      <c r="C354" s="220" t="s">
        <v>536</v>
      </c>
      <c r="D354" s="227" t="s">
        <v>1238</v>
      </c>
      <c r="E354" s="226">
        <v>29</v>
      </c>
    </row>
    <row r="355" spans="1:5">
      <c r="A355" s="220"/>
      <c r="B355" s="220">
        <v>3249</v>
      </c>
      <c r="C355" s="220" t="s">
        <v>1346</v>
      </c>
      <c r="D355" s="220"/>
      <c r="E355" s="232"/>
    </row>
    <row r="356" spans="1:5">
      <c r="A356" s="220" t="s">
        <v>1223</v>
      </c>
      <c r="B356" s="225">
        <v>3255</v>
      </c>
      <c r="C356" s="220" t="s">
        <v>109</v>
      </c>
      <c r="D356" s="220">
        <v>3</v>
      </c>
      <c r="E356" s="226" t="s">
        <v>1291</v>
      </c>
    </row>
    <row r="357" spans="1:5">
      <c r="A357" s="220" t="s">
        <v>1222</v>
      </c>
      <c r="B357" s="225">
        <v>3256</v>
      </c>
      <c r="C357" s="220" t="s">
        <v>537</v>
      </c>
      <c r="D357" s="220">
        <v>9</v>
      </c>
      <c r="E357" s="226">
        <v>25.26</v>
      </c>
    </row>
    <row r="358" spans="1:5">
      <c r="A358" s="220" t="s">
        <v>1223</v>
      </c>
      <c r="B358" s="225">
        <v>3266</v>
      </c>
      <c r="C358" s="220" t="s">
        <v>110</v>
      </c>
      <c r="D358" s="220">
        <v>3</v>
      </c>
      <c r="E358" s="226" t="s">
        <v>1291</v>
      </c>
    </row>
    <row r="359" spans="1:5">
      <c r="A359" s="220" t="s">
        <v>1222</v>
      </c>
      <c r="B359" s="225">
        <v>3268</v>
      </c>
      <c r="C359" s="220" t="s">
        <v>538</v>
      </c>
      <c r="D359" s="227" t="s">
        <v>1229</v>
      </c>
      <c r="E359" s="226">
        <v>27.28</v>
      </c>
    </row>
    <row r="360" spans="1:5">
      <c r="A360" s="220" t="s">
        <v>1227</v>
      </c>
      <c r="B360" s="225">
        <v>3270</v>
      </c>
      <c r="C360" s="220" t="s">
        <v>955</v>
      </c>
      <c r="D360" s="220">
        <v>12</v>
      </c>
      <c r="E360" s="226">
        <v>27.28</v>
      </c>
    </row>
    <row r="361" spans="1:5">
      <c r="A361" s="220" t="s">
        <v>1222</v>
      </c>
      <c r="B361" s="225">
        <v>3274</v>
      </c>
      <c r="C361" s="220" t="s">
        <v>539</v>
      </c>
      <c r="D361" s="220">
        <v>10</v>
      </c>
      <c r="E361" s="226" t="s">
        <v>1343</v>
      </c>
    </row>
    <row r="362" spans="1:5">
      <c r="A362" s="220" t="s">
        <v>1222</v>
      </c>
      <c r="B362" s="225">
        <v>3277</v>
      </c>
      <c r="C362" s="220" t="s">
        <v>476</v>
      </c>
      <c r="D362" s="227" t="s">
        <v>1269</v>
      </c>
      <c r="E362" s="226">
        <v>29</v>
      </c>
    </row>
    <row r="363" spans="1:5">
      <c r="A363" s="220" t="s">
        <v>1227</v>
      </c>
      <c r="B363" s="225">
        <v>3304</v>
      </c>
      <c r="C363" s="220" t="s">
        <v>956</v>
      </c>
      <c r="D363" s="227" t="s">
        <v>1228</v>
      </c>
      <c r="E363" s="229">
        <v>27.28</v>
      </c>
    </row>
    <row r="364" spans="1:5">
      <c r="A364" s="220" t="s">
        <v>1222</v>
      </c>
      <c r="B364" s="225">
        <v>3318</v>
      </c>
      <c r="C364" s="220" t="s">
        <v>540</v>
      </c>
      <c r="D364" s="220">
        <v>8</v>
      </c>
      <c r="E364" s="226">
        <v>29</v>
      </c>
    </row>
    <row r="365" spans="1:5">
      <c r="A365" s="220" t="s">
        <v>1223</v>
      </c>
      <c r="B365" s="225">
        <v>3342</v>
      </c>
      <c r="C365" s="220" t="s">
        <v>111</v>
      </c>
      <c r="D365" s="227" t="s">
        <v>1270</v>
      </c>
      <c r="E365" s="229">
        <v>20</v>
      </c>
    </row>
    <row r="366" spans="1:5">
      <c r="A366" s="220" t="s">
        <v>1223</v>
      </c>
      <c r="B366" s="225">
        <v>3345</v>
      </c>
      <c r="C366" s="220" t="s">
        <v>112</v>
      </c>
      <c r="D366" s="227" t="s">
        <v>1240</v>
      </c>
      <c r="E366" s="232">
        <v>18.190000000000001</v>
      </c>
    </row>
    <row r="367" spans="1:5">
      <c r="A367" s="220" t="s">
        <v>1225</v>
      </c>
      <c r="B367" s="225">
        <v>3347</v>
      </c>
      <c r="C367" s="220" t="s">
        <v>541</v>
      </c>
      <c r="D367" s="227" t="s">
        <v>1234</v>
      </c>
      <c r="E367" s="226">
        <v>29</v>
      </c>
    </row>
    <row r="368" spans="1:5">
      <c r="A368" s="220" t="s">
        <v>1222</v>
      </c>
      <c r="B368" s="225">
        <v>3360</v>
      </c>
      <c r="C368" s="220" t="s">
        <v>542</v>
      </c>
      <c r="D368" s="220">
        <v>8</v>
      </c>
      <c r="E368" s="226">
        <v>29</v>
      </c>
    </row>
    <row r="369" spans="1:5">
      <c r="A369" s="220" t="s">
        <v>1223</v>
      </c>
      <c r="B369" s="225">
        <v>3383</v>
      </c>
      <c r="C369" s="220" t="s">
        <v>1098</v>
      </c>
      <c r="D369" s="220">
        <v>5</v>
      </c>
      <c r="E369" s="226">
        <v>17.18</v>
      </c>
    </row>
    <row r="370" spans="1:5">
      <c r="A370" s="220" t="s">
        <v>1225</v>
      </c>
      <c r="B370" s="225">
        <v>3384</v>
      </c>
      <c r="C370" s="220" t="s">
        <v>543</v>
      </c>
      <c r="D370" s="220">
        <v>11</v>
      </c>
      <c r="E370" s="226">
        <v>25.26</v>
      </c>
    </row>
    <row r="371" spans="1:5">
      <c r="A371" s="220" t="s">
        <v>1222</v>
      </c>
      <c r="B371" s="225">
        <v>3385</v>
      </c>
      <c r="C371" s="220" t="s">
        <v>544</v>
      </c>
      <c r="D371" s="220">
        <v>7</v>
      </c>
      <c r="E371" s="226">
        <v>28.29</v>
      </c>
    </row>
    <row r="372" spans="1:5">
      <c r="A372" s="220" t="s">
        <v>1222</v>
      </c>
      <c r="B372" s="225">
        <v>3388</v>
      </c>
      <c r="C372" s="220" t="s">
        <v>545</v>
      </c>
      <c r="D372" s="227" t="s">
        <v>1268</v>
      </c>
      <c r="E372" s="226">
        <v>25.28</v>
      </c>
    </row>
    <row r="373" spans="1:5">
      <c r="A373" s="220" t="s">
        <v>1227</v>
      </c>
      <c r="B373" s="225">
        <v>3390</v>
      </c>
      <c r="C373" s="220" t="s">
        <v>546</v>
      </c>
      <c r="D373" s="220">
        <v>13</v>
      </c>
      <c r="E373" s="226">
        <v>27.28</v>
      </c>
    </row>
    <row r="374" spans="1:5">
      <c r="A374" s="220" t="s">
        <v>1225</v>
      </c>
      <c r="B374" s="225">
        <v>3395</v>
      </c>
      <c r="C374" s="220" t="s">
        <v>844</v>
      </c>
      <c r="D374" s="220">
        <v>10</v>
      </c>
      <c r="E374" s="226" t="s">
        <v>1343</v>
      </c>
    </row>
    <row r="375" spans="1:5">
      <c r="A375" s="220" t="s">
        <v>1222</v>
      </c>
      <c r="B375" s="225">
        <v>3402</v>
      </c>
      <c r="C375" s="220" t="s">
        <v>547</v>
      </c>
      <c r="D375" s="227" t="s">
        <v>1238</v>
      </c>
      <c r="E375" s="226">
        <v>29</v>
      </c>
    </row>
    <row r="376" spans="1:5">
      <c r="A376" s="220" t="s">
        <v>1222</v>
      </c>
      <c r="B376" s="225">
        <v>3418</v>
      </c>
      <c r="C376" s="220" t="s">
        <v>548</v>
      </c>
      <c r="D376" s="220">
        <v>9</v>
      </c>
      <c r="E376" s="226">
        <v>25.26</v>
      </c>
    </row>
    <row r="377" spans="1:5">
      <c r="A377" s="220" t="s">
        <v>1227</v>
      </c>
      <c r="B377" s="225">
        <v>3426</v>
      </c>
      <c r="C377" s="220" t="s">
        <v>957</v>
      </c>
      <c r="D377" s="220">
        <v>12</v>
      </c>
      <c r="E377" s="226">
        <v>27.28</v>
      </c>
    </row>
    <row r="378" spans="1:5">
      <c r="A378" s="220" t="s">
        <v>1222</v>
      </c>
      <c r="B378" s="225">
        <v>3432</v>
      </c>
      <c r="C378" s="220" t="s">
        <v>549</v>
      </c>
      <c r="D378" s="220">
        <v>4</v>
      </c>
      <c r="E378" s="233" t="s">
        <v>1292</v>
      </c>
    </row>
    <row r="379" spans="1:5">
      <c r="A379" s="220" t="s">
        <v>1223</v>
      </c>
      <c r="B379" s="225">
        <v>3452</v>
      </c>
      <c r="C379" s="220" t="s">
        <v>113</v>
      </c>
      <c r="D379" s="220">
        <v>1</v>
      </c>
      <c r="E379" s="226">
        <v>18.190000000000001</v>
      </c>
    </row>
    <row r="380" spans="1:5">
      <c r="A380" s="220" t="s">
        <v>1223</v>
      </c>
      <c r="B380" s="225">
        <v>3453</v>
      </c>
      <c r="C380" s="220" t="s">
        <v>114</v>
      </c>
      <c r="D380" s="220">
        <v>1</v>
      </c>
      <c r="E380" s="226">
        <v>18.190000000000001</v>
      </c>
    </row>
    <row r="381" spans="1:5">
      <c r="A381" s="220" t="s">
        <v>1222</v>
      </c>
      <c r="B381" s="225">
        <v>3456</v>
      </c>
      <c r="C381" s="220" t="s">
        <v>550</v>
      </c>
      <c r="D381" s="220">
        <v>7</v>
      </c>
      <c r="E381" s="226">
        <v>28.29</v>
      </c>
    </row>
    <row r="382" spans="1:5">
      <c r="A382" s="220" t="s">
        <v>1222</v>
      </c>
      <c r="B382" s="225">
        <v>3457</v>
      </c>
      <c r="C382" s="220" t="s">
        <v>551</v>
      </c>
      <c r="D382" s="220">
        <v>7</v>
      </c>
      <c r="E382" s="233">
        <v>28.29</v>
      </c>
    </row>
    <row r="383" spans="1:5">
      <c r="A383" s="220" t="s">
        <v>1222</v>
      </c>
      <c r="B383" s="225">
        <v>3468</v>
      </c>
      <c r="C383" s="220" t="s">
        <v>552</v>
      </c>
      <c r="D383" s="227" t="s">
        <v>1252</v>
      </c>
      <c r="E383" s="226">
        <v>29</v>
      </c>
    </row>
    <row r="384" spans="1:5">
      <c r="A384" s="220" t="s">
        <v>1222</v>
      </c>
      <c r="B384" s="225">
        <v>3471</v>
      </c>
      <c r="C384" s="220" t="s">
        <v>553</v>
      </c>
      <c r="D384" s="220">
        <v>10</v>
      </c>
      <c r="E384" s="226" t="s">
        <v>1343</v>
      </c>
    </row>
    <row r="385" spans="1:5">
      <c r="A385" s="220" t="s">
        <v>1223</v>
      </c>
      <c r="B385" s="225">
        <v>3475</v>
      </c>
      <c r="C385" s="220" t="s">
        <v>115</v>
      </c>
      <c r="D385" s="220">
        <v>14</v>
      </c>
      <c r="E385" s="226">
        <v>19</v>
      </c>
    </row>
    <row r="386" spans="1:5">
      <c r="A386" s="220" t="s">
        <v>1223</v>
      </c>
      <c r="B386" s="225">
        <v>3478</v>
      </c>
      <c r="C386" s="220" t="s">
        <v>116</v>
      </c>
      <c r="D386" s="220">
        <v>13</v>
      </c>
      <c r="E386" s="226">
        <v>27.28</v>
      </c>
    </row>
    <row r="387" spans="1:5">
      <c r="A387" s="220" t="s">
        <v>1222</v>
      </c>
      <c r="B387" s="225">
        <v>3491</v>
      </c>
      <c r="C387" s="220" t="s">
        <v>554</v>
      </c>
      <c r="D387" s="227" t="s">
        <v>1252</v>
      </c>
      <c r="E387" s="226">
        <v>29</v>
      </c>
    </row>
    <row r="388" spans="1:5">
      <c r="A388" s="220" t="s">
        <v>1222</v>
      </c>
      <c r="B388" s="225">
        <v>3493</v>
      </c>
      <c r="C388" s="220" t="s">
        <v>555</v>
      </c>
      <c r="D388" s="227" t="s">
        <v>1226</v>
      </c>
      <c r="E388" s="226">
        <v>28</v>
      </c>
    </row>
    <row r="389" spans="1:5">
      <c r="A389" s="220" t="s">
        <v>1222</v>
      </c>
      <c r="B389" s="225">
        <v>3494</v>
      </c>
      <c r="C389" s="220" t="s">
        <v>556</v>
      </c>
      <c r="D389" s="220">
        <v>9</v>
      </c>
      <c r="E389" s="226">
        <v>25.26</v>
      </c>
    </row>
    <row r="390" spans="1:5">
      <c r="A390" s="220" t="s">
        <v>1222</v>
      </c>
      <c r="B390" s="225">
        <v>3501</v>
      </c>
      <c r="C390" s="220" t="s">
        <v>557</v>
      </c>
      <c r="D390" s="220">
        <v>7</v>
      </c>
      <c r="E390" s="226">
        <v>28.29</v>
      </c>
    </row>
    <row r="391" spans="1:5">
      <c r="A391" s="220" t="s">
        <v>1227</v>
      </c>
      <c r="B391" s="225">
        <v>3502</v>
      </c>
      <c r="C391" s="220" t="s">
        <v>958</v>
      </c>
      <c r="D391" s="220">
        <v>12</v>
      </c>
      <c r="E391" s="226">
        <v>27.28</v>
      </c>
    </row>
    <row r="392" spans="1:5">
      <c r="A392" s="220">
        <v>510</v>
      </c>
      <c r="B392" s="220">
        <v>3504</v>
      </c>
      <c r="C392" s="220" t="s">
        <v>1311</v>
      </c>
      <c r="D392" s="220">
        <v>2</v>
      </c>
      <c r="E392" s="232">
        <v>17.18</v>
      </c>
    </row>
    <row r="393" spans="1:5">
      <c r="A393" s="220" t="s">
        <v>1222</v>
      </c>
      <c r="B393" s="225">
        <v>3506</v>
      </c>
      <c r="C393" s="220" t="s">
        <v>558</v>
      </c>
      <c r="D393" s="227" t="s">
        <v>1259</v>
      </c>
      <c r="E393" s="226">
        <v>26.27</v>
      </c>
    </row>
    <row r="394" spans="1:5">
      <c r="A394" s="220" t="s">
        <v>1227</v>
      </c>
      <c r="B394" s="225">
        <v>3511</v>
      </c>
      <c r="C394" s="220" t="s">
        <v>959</v>
      </c>
      <c r="D394" s="227" t="s">
        <v>1251</v>
      </c>
      <c r="E394" s="226">
        <v>28</v>
      </c>
    </row>
    <row r="395" spans="1:5">
      <c r="A395" s="220" t="s">
        <v>1222</v>
      </c>
      <c r="B395" s="225">
        <v>3514</v>
      </c>
      <c r="C395" s="220" t="s">
        <v>559</v>
      </c>
      <c r="D395" s="227" t="s">
        <v>1233</v>
      </c>
      <c r="E395" s="226">
        <v>26.29</v>
      </c>
    </row>
    <row r="396" spans="1:5">
      <c r="A396" s="220" t="s">
        <v>1222</v>
      </c>
      <c r="B396" s="225">
        <v>3515</v>
      </c>
      <c r="C396" s="220" t="s">
        <v>560</v>
      </c>
      <c r="D396" s="220">
        <v>8</v>
      </c>
      <c r="E396" s="226">
        <v>29</v>
      </c>
    </row>
    <row r="397" spans="1:5">
      <c r="A397" s="220" t="s">
        <v>1222</v>
      </c>
      <c r="B397" s="225">
        <v>3516</v>
      </c>
      <c r="C397" s="220" t="s">
        <v>561</v>
      </c>
      <c r="D397" s="220">
        <v>8</v>
      </c>
      <c r="E397" s="226">
        <v>29</v>
      </c>
    </row>
    <row r="398" spans="1:5">
      <c r="A398" s="220" t="s">
        <v>1222</v>
      </c>
      <c r="B398" s="225">
        <v>3520</v>
      </c>
      <c r="C398" s="220" t="s">
        <v>562</v>
      </c>
      <c r="D398" s="227" t="s">
        <v>1268</v>
      </c>
      <c r="E398" s="226">
        <v>25.28</v>
      </c>
    </row>
    <row r="399" spans="1:5">
      <c r="A399" s="220" t="s">
        <v>1223</v>
      </c>
      <c r="B399" s="225">
        <v>3549</v>
      </c>
      <c r="C399" s="220" t="s">
        <v>117</v>
      </c>
      <c r="D399" s="220">
        <v>1</v>
      </c>
      <c r="E399" s="226">
        <v>18.190000000000001</v>
      </c>
    </row>
    <row r="400" spans="1:5">
      <c r="A400" s="220" t="s">
        <v>1223</v>
      </c>
      <c r="B400" s="225">
        <v>3551</v>
      </c>
      <c r="C400" s="220" t="s">
        <v>118</v>
      </c>
      <c r="D400" s="220">
        <v>2</v>
      </c>
      <c r="E400" s="226" t="s">
        <v>1293</v>
      </c>
    </row>
    <row r="401" spans="1:5">
      <c r="A401" s="220" t="s">
        <v>1223</v>
      </c>
      <c r="B401" s="225">
        <v>3557</v>
      </c>
      <c r="C401" s="220" t="s">
        <v>119</v>
      </c>
      <c r="D401" s="220">
        <v>3</v>
      </c>
      <c r="E401" s="226" t="s">
        <v>1291</v>
      </c>
    </row>
    <row r="402" spans="1:5">
      <c r="A402" s="220" t="s">
        <v>1222</v>
      </c>
      <c r="B402" s="225">
        <v>3598</v>
      </c>
      <c r="C402" s="220" t="s">
        <v>563</v>
      </c>
      <c r="D402" s="220">
        <v>8</v>
      </c>
      <c r="E402" s="226">
        <v>29</v>
      </c>
    </row>
    <row r="403" spans="1:5">
      <c r="A403" s="220" t="s">
        <v>1222</v>
      </c>
      <c r="B403" s="225">
        <v>3625</v>
      </c>
      <c r="C403" s="220" t="s">
        <v>1087</v>
      </c>
      <c r="D403" s="220">
        <v>8</v>
      </c>
      <c r="E403" s="226">
        <v>29</v>
      </c>
    </row>
    <row r="404" spans="1:5">
      <c r="A404" s="220" t="s">
        <v>1223</v>
      </c>
      <c r="B404" s="225">
        <v>3665</v>
      </c>
      <c r="C404" s="220" t="s">
        <v>120</v>
      </c>
      <c r="D404" s="227" t="s">
        <v>1271</v>
      </c>
      <c r="E404" s="229">
        <v>18</v>
      </c>
    </row>
    <row r="405" spans="1:5">
      <c r="A405" s="220" t="s">
        <v>1227</v>
      </c>
      <c r="B405" s="225">
        <v>3666</v>
      </c>
      <c r="C405" s="220" t="s">
        <v>960</v>
      </c>
      <c r="D405" s="220">
        <v>13</v>
      </c>
      <c r="E405" s="226">
        <v>27.28</v>
      </c>
    </row>
    <row r="406" spans="1:5">
      <c r="A406" s="220" t="s">
        <v>1225</v>
      </c>
      <c r="B406" s="225">
        <v>3684</v>
      </c>
      <c r="C406" s="220" t="s">
        <v>845</v>
      </c>
      <c r="D406" s="220">
        <v>11</v>
      </c>
      <c r="E406" s="226">
        <v>25.26</v>
      </c>
    </row>
    <row r="407" spans="1:5">
      <c r="A407" s="220" t="s">
        <v>1223</v>
      </c>
      <c r="B407" s="225">
        <v>3699</v>
      </c>
      <c r="C407" s="220" t="s">
        <v>121</v>
      </c>
      <c r="D407" s="220">
        <v>3</v>
      </c>
      <c r="E407" s="226" t="s">
        <v>1291</v>
      </c>
    </row>
    <row r="408" spans="1:5">
      <c r="A408" s="220" t="s">
        <v>1227</v>
      </c>
      <c r="B408" s="225">
        <v>3729</v>
      </c>
      <c r="C408" s="220" t="s">
        <v>961</v>
      </c>
      <c r="D408" s="227" t="s">
        <v>1228</v>
      </c>
      <c r="E408" s="229">
        <v>27.28</v>
      </c>
    </row>
    <row r="409" spans="1:5">
      <c r="A409" s="220" t="s">
        <v>1223</v>
      </c>
      <c r="B409" s="225">
        <v>3753</v>
      </c>
      <c r="C409" s="220" t="s">
        <v>1099</v>
      </c>
      <c r="D409" s="227" t="s">
        <v>1240</v>
      </c>
      <c r="E409" s="232">
        <v>18.190000000000001</v>
      </c>
    </row>
    <row r="410" spans="1:5">
      <c r="A410" s="220" t="s">
        <v>1223</v>
      </c>
      <c r="B410" s="225">
        <v>3776</v>
      </c>
      <c r="C410" s="220" t="s">
        <v>122</v>
      </c>
      <c r="D410" s="220">
        <v>2</v>
      </c>
      <c r="E410" s="226" t="s">
        <v>1293</v>
      </c>
    </row>
    <row r="411" spans="1:5">
      <c r="A411" s="220" t="s">
        <v>1223</v>
      </c>
      <c r="B411" s="225">
        <v>3782</v>
      </c>
      <c r="C411" s="220" t="s">
        <v>123</v>
      </c>
      <c r="D411" s="220">
        <v>3</v>
      </c>
      <c r="E411" s="226" t="s">
        <v>1291</v>
      </c>
    </row>
    <row r="412" spans="1:5">
      <c r="A412" s="220" t="s">
        <v>1223</v>
      </c>
      <c r="B412" s="225">
        <v>3796</v>
      </c>
      <c r="C412" s="220" t="s">
        <v>124</v>
      </c>
      <c r="D412" s="220">
        <v>3</v>
      </c>
      <c r="E412" s="226" t="s">
        <v>1291</v>
      </c>
    </row>
    <row r="413" spans="1:5">
      <c r="A413" s="220" t="s">
        <v>1223</v>
      </c>
      <c r="B413" s="225">
        <v>3802</v>
      </c>
      <c r="C413" s="220" t="s">
        <v>125</v>
      </c>
      <c r="D413" s="227" t="s">
        <v>1240</v>
      </c>
      <c r="E413" s="232">
        <v>18.190000000000001</v>
      </c>
    </row>
    <row r="414" spans="1:5">
      <c r="A414" s="220" t="s">
        <v>1222</v>
      </c>
      <c r="B414" s="225">
        <v>3818</v>
      </c>
      <c r="C414" s="220" t="s">
        <v>564</v>
      </c>
      <c r="D414" s="227" t="s">
        <v>1246</v>
      </c>
      <c r="E414" s="226">
        <v>29.28</v>
      </c>
    </row>
    <row r="415" spans="1:5">
      <c r="A415" s="220" t="s">
        <v>1222</v>
      </c>
      <c r="B415" s="225">
        <v>3821</v>
      </c>
      <c r="C415" s="220" t="s">
        <v>565</v>
      </c>
      <c r="D415" s="220">
        <v>8</v>
      </c>
      <c r="E415" s="226">
        <v>29</v>
      </c>
    </row>
    <row r="416" spans="1:5">
      <c r="A416" s="220" t="s">
        <v>1223</v>
      </c>
      <c r="B416" s="225">
        <v>3840</v>
      </c>
      <c r="C416" s="220" t="s">
        <v>126</v>
      </c>
      <c r="D416" s="220">
        <v>3</v>
      </c>
      <c r="E416" s="226" t="s">
        <v>1291</v>
      </c>
    </row>
    <row r="417" spans="1:5">
      <c r="A417" s="220" t="s">
        <v>1222</v>
      </c>
      <c r="B417" s="225">
        <v>3846</v>
      </c>
      <c r="C417" s="220" t="s">
        <v>566</v>
      </c>
      <c r="D417" s="220">
        <v>9</v>
      </c>
      <c r="E417" s="226">
        <v>25.26</v>
      </c>
    </row>
    <row r="418" spans="1:5">
      <c r="A418" s="220" t="s">
        <v>1222</v>
      </c>
      <c r="B418" s="225">
        <v>3875</v>
      </c>
      <c r="C418" s="220" t="s">
        <v>567</v>
      </c>
      <c r="D418" s="227" t="s">
        <v>1259</v>
      </c>
      <c r="E418" s="226">
        <v>26.27</v>
      </c>
    </row>
    <row r="419" spans="1:5">
      <c r="A419" s="220" t="s">
        <v>1223</v>
      </c>
      <c r="B419" s="225">
        <v>3876</v>
      </c>
      <c r="C419" s="220" t="s">
        <v>127</v>
      </c>
      <c r="D419" s="227" t="s">
        <v>1224</v>
      </c>
      <c r="E419" s="228" t="s">
        <v>1290</v>
      </c>
    </row>
    <row r="420" spans="1:5">
      <c r="A420" s="220" t="s">
        <v>1222</v>
      </c>
      <c r="B420" s="225">
        <v>3887</v>
      </c>
      <c r="C420" s="220" t="s">
        <v>568</v>
      </c>
      <c r="D420" s="220">
        <v>4</v>
      </c>
      <c r="E420" s="226" t="s">
        <v>1292</v>
      </c>
    </row>
    <row r="421" spans="1:5">
      <c r="A421" s="220" t="s">
        <v>1225</v>
      </c>
      <c r="B421" s="225">
        <v>3899</v>
      </c>
      <c r="C421" s="220" t="s">
        <v>846</v>
      </c>
      <c r="D421" s="220">
        <v>10</v>
      </c>
      <c r="E421" s="226" t="s">
        <v>1343</v>
      </c>
    </row>
    <row r="422" spans="1:5">
      <c r="A422" s="220" t="s">
        <v>1223</v>
      </c>
      <c r="B422" s="225">
        <v>3915</v>
      </c>
      <c r="C422" s="220" t="s">
        <v>128</v>
      </c>
      <c r="D422" s="220">
        <v>3</v>
      </c>
      <c r="E422" s="226" t="s">
        <v>1291</v>
      </c>
    </row>
    <row r="423" spans="1:5">
      <c r="A423" s="220" t="s">
        <v>1222</v>
      </c>
      <c r="B423" s="225">
        <v>3955</v>
      </c>
      <c r="C423" s="220" t="s">
        <v>569</v>
      </c>
      <c r="D423" s="220">
        <v>8</v>
      </c>
      <c r="E423" s="226">
        <v>29</v>
      </c>
    </row>
    <row r="424" spans="1:5">
      <c r="A424" s="220" t="s">
        <v>1225</v>
      </c>
      <c r="B424" s="225">
        <v>3990</v>
      </c>
      <c r="C424" s="220" t="s">
        <v>570</v>
      </c>
      <c r="D424" s="220">
        <v>9</v>
      </c>
      <c r="E424" s="226">
        <v>25.26</v>
      </c>
    </row>
    <row r="425" spans="1:5">
      <c r="A425" s="220" t="s">
        <v>1227</v>
      </c>
      <c r="B425" s="225">
        <v>4007</v>
      </c>
      <c r="C425" s="220" t="s">
        <v>962</v>
      </c>
      <c r="D425" s="220">
        <v>12</v>
      </c>
      <c r="E425" s="226">
        <v>27.28</v>
      </c>
    </row>
    <row r="426" spans="1:5">
      <c r="A426" s="220" t="s">
        <v>1222</v>
      </c>
      <c r="B426" s="225">
        <v>4055</v>
      </c>
      <c r="C426" s="220" t="s">
        <v>571</v>
      </c>
      <c r="D426" s="220">
        <v>9</v>
      </c>
      <c r="E426" s="226">
        <v>25.26</v>
      </c>
    </row>
    <row r="427" spans="1:5">
      <c r="A427" s="220" t="s">
        <v>1222</v>
      </c>
      <c r="B427" s="225">
        <v>4075</v>
      </c>
      <c r="C427" s="220" t="s">
        <v>572</v>
      </c>
      <c r="D427" s="220">
        <v>8</v>
      </c>
      <c r="E427" s="226">
        <v>29</v>
      </c>
    </row>
    <row r="428" spans="1:5">
      <c r="A428" s="220" t="s">
        <v>1222</v>
      </c>
      <c r="B428" s="225">
        <v>4090</v>
      </c>
      <c r="C428" s="220" t="s">
        <v>573</v>
      </c>
      <c r="D428" s="220">
        <v>9</v>
      </c>
      <c r="E428" s="226">
        <v>25.26</v>
      </c>
    </row>
    <row r="429" spans="1:5">
      <c r="A429" s="220" t="s">
        <v>1227</v>
      </c>
      <c r="B429" s="225">
        <v>4100</v>
      </c>
      <c r="C429" s="220" t="s">
        <v>963</v>
      </c>
      <c r="D429" s="220">
        <v>12</v>
      </c>
      <c r="E429" s="226">
        <v>27.28</v>
      </c>
    </row>
    <row r="430" spans="1:5">
      <c r="A430" s="220" t="s">
        <v>1223</v>
      </c>
      <c r="B430" s="225">
        <v>4104</v>
      </c>
      <c r="C430" s="220" t="s">
        <v>129</v>
      </c>
      <c r="D430" s="227" t="s">
        <v>1224</v>
      </c>
      <c r="E430" s="228" t="s">
        <v>1290</v>
      </c>
    </row>
    <row r="431" spans="1:5">
      <c r="A431" s="220" t="s">
        <v>1227</v>
      </c>
      <c r="B431" s="225">
        <v>4107</v>
      </c>
      <c r="C431" s="220" t="s">
        <v>964</v>
      </c>
      <c r="D431" s="227" t="s">
        <v>1260</v>
      </c>
      <c r="E431" s="226">
        <v>27.28</v>
      </c>
    </row>
    <row r="432" spans="1:5">
      <c r="A432" s="220" t="s">
        <v>1222</v>
      </c>
      <c r="B432" s="225">
        <v>4132</v>
      </c>
      <c r="C432" s="220" t="s">
        <v>574</v>
      </c>
      <c r="D432" s="220">
        <v>9</v>
      </c>
      <c r="E432" s="226">
        <v>25.26</v>
      </c>
    </row>
    <row r="433" spans="1:5">
      <c r="A433" s="220" t="s">
        <v>1225</v>
      </c>
      <c r="B433" s="225">
        <v>4144</v>
      </c>
      <c r="C433" s="220" t="s">
        <v>847</v>
      </c>
      <c r="D433" s="220">
        <v>11</v>
      </c>
      <c r="E433" s="226">
        <v>25.26</v>
      </c>
    </row>
    <row r="434" spans="1:5">
      <c r="A434" s="220" t="s">
        <v>1225</v>
      </c>
      <c r="B434" s="225">
        <v>4146</v>
      </c>
      <c r="C434" s="220" t="s">
        <v>848</v>
      </c>
      <c r="D434" s="220">
        <v>9</v>
      </c>
      <c r="E434" s="226">
        <v>25.26</v>
      </c>
    </row>
    <row r="435" spans="1:5">
      <c r="A435" s="220" t="s">
        <v>1223</v>
      </c>
      <c r="B435" s="225">
        <v>4152</v>
      </c>
      <c r="C435" s="220" t="s">
        <v>130</v>
      </c>
      <c r="D435" s="220">
        <v>3</v>
      </c>
      <c r="E435" s="226" t="s">
        <v>1291</v>
      </c>
    </row>
    <row r="436" spans="1:5">
      <c r="A436" s="220" t="s">
        <v>1225</v>
      </c>
      <c r="B436" s="225">
        <v>4154</v>
      </c>
      <c r="C436" s="220" t="s">
        <v>849</v>
      </c>
      <c r="D436" s="220">
        <v>9</v>
      </c>
      <c r="E436" s="226">
        <v>25.26</v>
      </c>
    </row>
    <row r="437" spans="1:5">
      <c r="A437" s="220" t="s">
        <v>1222</v>
      </c>
      <c r="B437" s="225">
        <v>4161</v>
      </c>
      <c r="C437" s="220" t="s">
        <v>575</v>
      </c>
      <c r="D437" s="220">
        <v>9</v>
      </c>
      <c r="E437" s="226">
        <v>25.26</v>
      </c>
    </row>
    <row r="438" spans="1:5">
      <c r="A438" s="220" t="s">
        <v>1222</v>
      </c>
      <c r="B438" s="225">
        <v>4171</v>
      </c>
      <c r="C438" s="220" t="s">
        <v>576</v>
      </c>
      <c r="D438" s="220">
        <v>8</v>
      </c>
      <c r="E438" s="226">
        <v>29</v>
      </c>
    </row>
    <row r="439" spans="1:5">
      <c r="A439" s="220" t="s">
        <v>1222</v>
      </c>
      <c r="B439" s="225">
        <v>4191</v>
      </c>
      <c r="C439" s="220" t="s">
        <v>577</v>
      </c>
      <c r="D439" s="220">
        <v>10</v>
      </c>
      <c r="E439" s="226" t="s">
        <v>1343</v>
      </c>
    </row>
    <row r="440" spans="1:5">
      <c r="A440" s="220" t="s">
        <v>1225</v>
      </c>
      <c r="B440" s="225">
        <v>4203</v>
      </c>
      <c r="C440" s="220" t="s">
        <v>850</v>
      </c>
      <c r="D440" s="220">
        <v>10</v>
      </c>
      <c r="E440" s="226" t="s">
        <v>1343</v>
      </c>
    </row>
    <row r="441" spans="1:5">
      <c r="A441" s="220" t="s">
        <v>1222</v>
      </c>
      <c r="B441" s="225">
        <v>4205</v>
      </c>
      <c r="C441" s="220" t="s">
        <v>578</v>
      </c>
      <c r="D441" s="227" t="s">
        <v>1229</v>
      </c>
      <c r="E441" s="226">
        <v>27.28</v>
      </c>
    </row>
    <row r="442" spans="1:5">
      <c r="A442" s="220" t="s">
        <v>1225</v>
      </c>
      <c r="B442" s="225">
        <v>4206</v>
      </c>
      <c r="C442" s="220" t="s">
        <v>579</v>
      </c>
      <c r="D442" s="227" t="s">
        <v>1245</v>
      </c>
      <c r="E442" s="226">
        <v>29</v>
      </c>
    </row>
    <row r="443" spans="1:5">
      <c r="A443" s="220" t="s">
        <v>1222</v>
      </c>
      <c r="B443" s="225">
        <v>4208</v>
      </c>
      <c r="C443" s="220" t="s">
        <v>580</v>
      </c>
      <c r="D443" s="220">
        <v>9</v>
      </c>
      <c r="E443" s="226">
        <v>25.26</v>
      </c>
    </row>
    <row r="444" spans="1:5">
      <c r="A444" s="220" t="s">
        <v>1225</v>
      </c>
      <c r="B444" s="225">
        <v>4228</v>
      </c>
      <c r="C444" s="220" t="s">
        <v>851</v>
      </c>
      <c r="D444" s="220">
        <v>9</v>
      </c>
      <c r="E444" s="226">
        <v>25.26</v>
      </c>
    </row>
    <row r="445" spans="1:5">
      <c r="A445" s="220" t="s">
        <v>1223</v>
      </c>
      <c r="B445" s="225">
        <v>4257</v>
      </c>
      <c r="C445" s="220" t="s">
        <v>131</v>
      </c>
      <c r="D445" s="220">
        <v>2</v>
      </c>
      <c r="E445" s="226" t="s">
        <v>1293</v>
      </c>
    </row>
    <row r="446" spans="1:5">
      <c r="A446" s="220" t="s">
        <v>1227</v>
      </c>
      <c r="B446" s="225">
        <v>4273</v>
      </c>
      <c r="C446" s="220" t="s">
        <v>1100</v>
      </c>
      <c r="D446" s="227" t="s">
        <v>1228</v>
      </c>
      <c r="E446" s="229">
        <v>27.28</v>
      </c>
    </row>
    <row r="447" spans="1:5">
      <c r="A447" s="220" t="s">
        <v>1227</v>
      </c>
      <c r="B447" s="225">
        <v>4284</v>
      </c>
      <c r="C447" s="220" t="s">
        <v>965</v>
      </c>
      <c r="D447" s="220">
        <v>8</v>
      </c>
      <c r="E447" s="226">
        <v>29</v>
      </c>
    </row>
    <row r="448" spans="1:5">
      <c r="A448" s="220" t="s">
        <v>1223</v>
      </c>
      <c r="B448" s="225">
        <v>4301</v>
      </c>
      <c r="C448" s="220" t="s">
        <v>132</v>
      </c>
      <c r="D448" s="220">
        <v>13</v>
      </c>
      <c r="E448" s="226">
        <v>27.28</v>
      </c>
    </row>
    <row r="449" spans="1:5">
      <c r="A449" s="220" t="s">
        <v>1223</v>
      </c>
      <c r="B449" s="225">
        <v>4335</v>
      </c>
      <c r="C449" s="220" t="s">
        <v>133</v>
      </c>
      <c r="D449" s="220">
        <v>3</v>
      </c>
      <c r="E449" s="226" t="s">
        <v>1291</v>
      </c>
    </row>
    <row r="450" spans="1:5">
      <c r="A450" s="220" t="s">
        <v>1222</v>
      </c>
      <c r="B450" s="225">
        <v>4342</v>
      </c>
      <c r="C450" s="220" t="s">
        <v>581</v>
      </c>
      <c r="D450" s="220">
        <v>7</v>
      </c>
      <c r="E450" s="226">
        <v>28.29</v>
      </c>
    </row>
    <row r="451" spans="1:5">
      <c r="A451" s="220" t="s">
        <v>1223</v>
      </c>
      <c r="B451" s="225">
        <v>4360</v>
      </c>
      <c r="C451" s="220" t="s">
        <v>134</v>
      </c>
      <c r="D451" s="220">
        <v>14</v>
      </c>
      <c r="E451" s="226">
        <v>19</v>
      </c>
    </row>
    <row r="452" spans="1:5">
      <c r="A452" s="220" t="s">
        <v>1222</v>
      </c>
      <c r="B452" s="225">
        <v>4372</v>
      </c>
      <c r="C452" s="220" t="s">
        <v>582</v>
      </c>
      <c r="D452" s="220">
        <v>8</v>
      </c>
      <c r="E452" s="226">
        <v>29</v>
      </c>
    </row>
    <row r="453" spans="1:5">
      <c r="A453" s="220" t="s">
        <v>1227</v>
      </c>
      <c r="B453" s="225">
        <v>4391</v>
      </c>
      <c r="C453" s="220" t="s">
        <v>966</v>
      </c>
      <c r="D453" s="220">
        <v>12</v>
      </c>
      <c r="E453" s="226">
        <v>27.28</v>
      </c>
    </row>
    <row r="454" spans="1:5">
      <c r="A454" s="220" t="s">
        <v>1223</v>
      </c>
      <c r="B454" s="225">
        <v>4403</v>
      </c>
      <c r="C454" s="220" t="s">
        <v>136</v>
      </c>
      <c r="D454" s="220">
        <v>1</v>
      </c>
      <c r="E454" s="226">
        <v>18.190000000000001</v>
      </c>
    </row>
    <row r="455" spans="1:5">
      <c r="A455" s="220" t="s">
        <v>1223</v>
      </c>
      <c r="B455" s="225">
        <v>4409</v>
      </c>
      <c r="C455" s="220" t="s">
        <v>137</v>
      </c>
      <c r="D455" s="220">
        <v>3</v>
      </c>
      <c r="E455" s="226" t="s">
        <v>1291</v>
      </c>
    </row>
    <row r="456" spans="1:5">
      <c r="A456" s="220" t="s">
        <v>1227</v>
      </c>
      <c r="B456" s="225">
        <v>4410</v>
      </c>
      <c r="C456" s="220" t="s">
        <v>967</v>
      </c>
      <c r="D456" s="220">
        <v>13</v>
      </c>
      <c r="E456" s="226">
        <v>27.28</v>
      </c>
    </row>
    <row r="457" spans="1:5">
      <c r="A457" s="220" t="s">
        <v>1223</v>
      </c>
      <c r="B457" s="225">
        <v>4411</v>
      </c>
      <c r="C457" s="220" t="s">
        <v>138</v>
      </c>
      <c r="D457" s="220">
        <v>3</v>
      </c>
      <c r="E457" s="226" t="s">
        <v>1291</v>
      </c>
    </row>
    <row r="458" spans="1:5">
      <c r="A458" s="220" t="s">
        <v>1227</v>
      </c>
      <c r="B458" s="225">
        <v>4412</v>
      </c>
      <c r="C458" s="220" t="s">
        <v>968</v>
      </c>
      <c r="D458" s="220">
        <v>12</v>
      </c>
      <c r="E458" s="226">
        <v>27.28</v>
      </c>
    </row>
    <row r="459" spans="1:5">
      <c r="A459" s="220"/>
      <c r="B459" s="220">
        <v>4413</v>
      </c>
      <c r="C459" s="220" t="s">
        <v>1349</v>
      </c>
      <c r="D459" s="220"/>
      <c r="E459" s="232"/>
    </row>
    <row r="460" spans="1:5">
      <c r="A460" s="220" t="s">
        <v>1227</v>
      </c>
      <c r="B460" s="225">
        <v>4416</v>
      </c>
      <c r="C460" s="220" t="s">
        <v>969</v>
      </c>
      <c r="D460" s="220">
        <v>12</v>
      </c>
      <c r="E460" s="226">
        <v>27.28</v>
      </c>
    </row>
    <row r="461" spans="1:5">
      <c r="A461" s="220" t="s">
        <v>1222</v>
      </c>
      <c r="B461" s="225">
        <v>4417</v>
      </c>
      <c r="C461" s="220" t="s">
        <v>583</v>
      </c>
      <c r="D461" s="220">
        <v>4</v>
      </c>
      <c r="E461" s="226" t="s">
        <v>1292</v>
      </c>
    </row>
    <row r="462" spans="1:5">
      <c r="A462" s="220" t="s">
        <v>1222</v>
      </c>
      <c r="B462" s="225">
        <v>4421</v>
      </c>
      <c r="C462" s="220" t="s">
        <v>584</v>
      </c>
      <c r="D462" s="220">
        <v>10</v>
      </c>
      <c r="E462" s="226" t="s">
        <v>1343</v>
      </c>
    </row>
    <row r="463" spans="1:5">
      <c r="A463" s="220" t="s">
        <v>1227</v>
      </c>
      <c r="B463" s="225">
        <v>4426</v>
      </c>
      <c r="C463" s="220" t="s">
        <v>970</v>
      </c>
      <c r="D463" s="220">
        <v>12</v>
      </c>
      <c r="E463" s="226">
        <v>27.28</v>
      </c>
    </row>
    <row r="464" spans="1:5">
      <c r="A464" s="220" t="s">
        <v>1222</v>
      </c>
      <c r="B464" s="225">
        <v>4430</v>
      </c>
      <c r="C464" s="220" t="s">
        <v>585</v>
      </c>
      <c r="D464" s="220">
        <v>8</v>
      </c>
      <c r="E464" s="226">
        <v>29</v>
      </c>
    </row>
    <row r="465" spans="1:5">
      <c r="A465" s="220" t="s">
        <v>1227</v>
      </c>
      <c r="B465" s="225">
        <v>4435</v>
      </c>
      <c r="C465" s="220" t="s">
        <v>971</v>
      </c>
      <c r="D465" s="220">
        <v>12</v>
      </c>
      <c r="E465" s="226">
        <v>27.28</v>
      </c>
    </row>
    <row r="466" spans="1:5">
      <c r="A466" s="220" t="s">
        <v>1227</v>
      </c>
      <c r="B466" s="225">
        <v>4440</v>
      </c>
      <c r="C466" s="220" t="s">
        <v>972</v>
      </c>
      <c r="D466" s="220">
        <v>12</v>
      </c>
      <c r="E466" s="226">
        <v>27.28</v>
      </c>
    </row>
    <row r="467" spans="1:5">
      <c r="A467" s="220" t="s">
        <v>1222</v>
      </c>
      <c r="B467" s="225">
        <v>4442</v>
      </c>
      <c r="C467" s="220" t="s">
        <v>586</v>
      </c>
      <c r="D467" s="220">
        <v>8</v>
      </c>
      <c r="E467" s="226">
        <v>29</v>
      </c>
    </row>
    <row r="468" spans="1:5">
      <c r="A468" s="220" t="s">
        <v>1222</v>
      </c>
      <c r="B468" s="225">
        <v>4448</v>
      </c>
      <c r="C468" s="220" t="s">
        <v>1101</v>
      </c>
      <c r="D468" s="220">
        <v>10</v>
      </c>
      <c r="E468" s="226" t="s">
        <v>1343</v>
      </c>
    </row>
    <row r="469" spans="1:5">
      <c r="A469" s="220" t="s">
        <v>1223</v>
      </c>
      <c r="B469" s="225">
        <v>4449</v>
      </c>
      <c r="C469" s="220" t="s">
        <v>139</v>
      </c>
      <c r="D469" s="220">
        <v>3</v>
      </c>
      <c r="E469" s="226" t="s">
        <v>1291</v>
      </c>
    </row>
    <row r="470" spans="1:5">
      <c r="A470" s="220" t="s">
        <v>1227</v>
      </c>
      <c r="B470" s="225">
        <v>4455</v>
      </c>
      <c r="C470" s="220" t="s">
        <v>973</v>
      </c>
      <c r="D470" s="220">
        <v>13</v>
      </c>
      <c r="E470" s="226">
        <v>27.28</v>
      </c>
    </row>
    <row r="471" spans="1:5">
      <c r="A471" s="220" t="s">
        <v>1227</v>
      </c>
      <c r="B471" s="225">
        <v>4456</v>
      </c>
      <c r="C471" s="220" t="s">
        <v>974</v>
      </c>
      <c r="D471" s="220">
        <v>13</v>
      </c>
      <c r="E471" s="226">
        <v>27.28</v>
      </c>
    </row>
    <row r="472" spans="1:5">
      <c r="A472" s="220" t="s">
        <v>1222</v>
      </c>
      <c r="B472" s="225">
        <v>4458</v>
      </c>
      <c r="C472" s="220" t="s">
        <v>587</v>
      </c>
      <c r="D472" s="220">
        <v>8</v>
      </c>
      <c r="E472" s="226">
        <v>29</v>
      </c>
    </row>
    <row r="473" spans="1:5">
      <c r="A473" s="220" t="s">
        <v>1227</v>
      </c>
      <c r="B473" s="225">
        <v>4460</v>
      </c>
      <c r="C473" s="220" t="s">
        <v>588</v>
      </c>
      <c r="D473" s="220">
        <v>8</v>
      </c>
      <c r="E473" s="226">
        <v>29</v>
      </c>
    </row>
    <row r="474" spans="1:5">
      <c r="A474" s="220" t="s">
        <v>1222</v>
      </c>
      <c r="B474" s="225">
        <v>4461</v>
      </c>
      <c r="C474" s="220" t="s">
        <v>589</v>
      </c>
      <c r="D474" s="227" t="s">
        <v>1272</v>
      </c>
      <c r="E474" s="226">
        <v>29.28</v>
      </c>
    </row>
    <row r="475" spans="1:5">
      <c r="A475" s="220" t="s">
        <v>1222</v>
      </c>
      <c r="B475" s="225">
        <v>4462</v>
      </c>
      <c r="C475" s="220" t="s">
        <v>590</v>
      </c>
      <c r="D475" s="220">
        <v>8</v>
      </c>
      <c r="E475" s="226">
        <v>29</v>
      </c>
    </row>
    <row r="476" spans="1:5">
      <c r="A476" s="220" t="s">
        <v>1223</v>
      </c>
      <c r="B476" s="225">
        <v>4463</v>
      </c>
      <c r="C476" s="220" t="s">
        <v>140</v>
      </c>
      <c r="D476" s="220">
        <v>3</v>
      </c>
      <c r="E476" s="226" t="s">
        <v>1291</v>
      </c>
    </row>
    <row r="477" spans="1:5">
      <c r="A477" s="220" t="s">
        <v>1222</v>
      </c>
      <c r="B477" s="225">
        <v>4467</v>
      </c>
      <c r="C477" s="220" t="s">
        <v>591</v>
      </c>
      <c r="D477" s="220">
        <v>9</v>
      </c>
      <c r="E477" s="226">
        <v>25.26</v>
      </c>
    </row>
    <row r="478" spans="1:5">
      <c r="A478" s="220" t="s">
        <v>1227</v>
      </c>
      <c r="B478" s="225">
        <v>4468</v>
      </c>
      <c r="C478" s="220" t="s">
        <v>975</v>
      </c>
      <c r="D478" s="220">
        <v>8</v>
      </c>
      <c r="E478" s="226">
        <v>29</v>
      </c>
    </row>
    <row r="479" spans="1:5">
      <c r="A479" s="220" t="s">
        <v>1222</v>
      </c>
      <c r="B479" s="225">
        <v>4470</v>
      </c>
      <c r="C479" s="220" t="s">
        <v>592</v>
      </c>
      <c r="D479" s="220">
        <v>9</v>
      </c>
      <c r="E479" s="226">
        <v>25.26</v>
      </c>
    </row>
    <row r="480" spans="1:5">
      <c r="A480" s="220" t="s">
        <v>1227</v>
      </c>
      <c r="B480" s="225">
        <v>4471</v>
      </c>
      <c r="C480" s="220" t="s">
        <v>976</v>
      </c>
      <c r="D480" s="220">
        <v>8</v>
      </c>
      <c r="E480" s="226">
        <v>29</v>
      </c>
    </row>
    <row r="481" spans="1:5">
      <c r="A481" s="220" t="s">
        <v>1227</v>
      </c>
      <c r="B481" s="225">
        <v>4476</v>
      </c>
      <c r="C481" s="220" t="s">
        <v>977</v>
      </c>
      <c r="D481" s="220">
        <v>13</v>
      </c>
      <c r="E481" s="233">
        <v>27.28</v>
      </c>
    </row>
    <row r="482" spans="1:5">
      <c r="A482" s="220" t="s">
        <v>1222</v>
      </c>
      <c r="B482" s="225">
        <v>4481</v>
      </c>
      <c r="C482" s="220" t="s">
        <v>593</v>
      </c>
      <c r="D482" s="220">
        <v>7</v>
      </c>
      <c r="E482" s="226">
        <v>28.29</v>
      </c>
    </row>
    <row r="483" spans="1:5">
      <c r="A483" s="220" t="s">
        <v>1222</v>
      </c>
      <c r="B483" s="225">
        <v>4486</v>
      </c>
      <c r="C483" s="220" t="s">
        <v>594</v>
      </c>
      <c r="D483" s="227" t="s">
        <v>1259</v>
      </c>
      <c r="E483" s="226">
        <v>26.27</v>
      </c>
    </row>
    <row r="484" spans="1:5">
      <c r="A484" s="220" t="s">
        <v>1227</v>
      </c>
      <c r="B484" s="225">
        <v>4499</v>
      </c>
      <c r="C484" s="220" t="s">
        <v>978</v>
      </c>
      <c r="D484" s="220">
        <v>12</v>
      </c>
      <c r="E484" s="226">
        <v>27.28</v>
      </c>
    </row>
    <row r="485" spans="1:5">
      <c r="A485" s="220" t="s">
        <v>1227</v>
      </c>
      <c r="B485" s="225">
        <v>4502</v>
      </c>
      <c r="C485" s="220" t="s">
        <v>979</v>
      </c>
      <c r="D485" s="220">
        <v>12</v>
      </c>
      <c r="E485" s="226">
        <v>27.28</v>
      </c>
    </row>
    <row r="486" spans="1:5">
      <c r="A486" s="220" t="s">
        <v>1222</v>
      </c>
      <c r="B486" s="225">
        <v>4506</v>
      </c>
      <c r="C486" s="220" t="s">
        <v>595</v>
      </c>
      <c r="D486" s="227" t="s">
        <v>1273</v>
      </c>
      <c r="E486" s="226">
        <v>27</v>
      </c>
    </row>
    <row r="487" spans="1:5">
      <c r="A487" s="220" t="s">
        <v>1223</v>
      </c>
      <c r="B487" s="225">
        <v>4511</v>
      </c>
      <c r="C487" s="220" t="s">
        <v>141</v>
      </c>
      <c r="D487" s="220">
        <v>2</v>
      </c>
      <c r="E487" s="226" t="s">
        <v>1293</v>
      </c>
    </row>
    <row r="488" spans="1:5">
      <c r="A488" s="220" t="s">
        <v>1223</v>
      </c>
      <c r="B488" s="225">
        <v>4520</v>
      </c>
      <c r="C488" s="220" t="s">
        <v>142</v>
      </c>
      <c r="D488" s="227" t="s">
        <v>1256</v>
      </c>
      <c r="E488" s="226" t="s">
        <v>1294</v>
      </c>
    </row>
    <row r="489" spans="1:5">
      <c r="A489" s="220" t="s">
        <v>1227</v>
      </c>
      <c r="B489" s="225">
        <v>4521</v>
      </c>
      <c r="C489" s="220" t="s">
        <v>980</v>
      </c>
      <c r="D489" s="220">
        <v>12</v>
      </c>
      <c r="E489" s="226">
        <v>27.28</v>
      </c>
    </row>
    <row r="490" spans="1:5">
      <c r="A490" s="220" t="s">
        <v>1223</v>
      </c>
      <c r="B490" s="225">
        <v>4533</v>
      </c>
      <c r="C490" s="220" t="s">
        <v>143</v>
      </c>
      <c r="D490" s="220">
        <v>2</v>
      </c>
      <c r="E490" s="226" t="s">
        <v>1293</v>
      </c>
    </row>
    <row r="491" spans="1:5">
      <c r="A491" s="220" t="s">
        <v>1225</v>
      </c>
      <c r="B491" s="225">
        <v>4534</v>
      </c>
      <c r="C491" s="220" t="s">
        <v>852</v>
      </c>
      <c r="D491" s="220">
        <v>10</v>
      </c>
      <c r="E491" s="226" t="s">
        <v>1343</v>
      </c>
    </row>
    <row r="492" spans="1:5">
      <c r="A492" s="220" t="s">
        <v>1223</v>
      </c>
      <c r="B492" s="225">
        <v>4538</v>
      </c>
      <c r="C492" s="220" t="s">
        <v>98</v>
      </c>
      <c r="D492" s="220">
        <v>3</v>
      </c>
      <c r="E492" s="226" t="s">
        <v>1291</v>
      </c>
    </row>
    <row r="493" spans="1:5">
      <c r="A493" s="220"/>
      <c r="B493" s="220">
        <v>4543</v>
      </c>
      <c r="C493" s="220" t="s">
        <v>1348</v>
      </c>
      <c r="D493" s="220"/>
      <c r="E493" s="232"/>
    </row>
    <row r="494" spans="1:5">
      <c r="A494" s="220" t="s">
        <v>1223</v>
      </c>
      <c r="B494" s="225">
        <v>4546</v>
      </c>
      <c r="C494" s="220" t="s">
        <v>145</v>
      </c>
      <c r="D494" s="227" t="s">
        <v>1273</v>
      </c>
      <c r="E494" s="226">
        <v>27</v>
      </c>
    </row>
    <row r="495" spans="1:5">
      <c r="A495" s="220" t="s">
        <v>1223</v>
      </c>
      <c r="B495" s="225">
        <v>4548</v>
      </c>
      <c r="C495" s="220" t="s">
        <v>146</v>
      </c>
      <c r="D495" s="220">
        <v>14</v>
      </c>
      <c r="E495" s="226">
        <v>19</v>
      </c>
    </row>
    <row r="496" spans="1:5">
      <c r="A496" s="220" t="s">
        <v>1223</v>
      </c>
      <c r="B496" s="225">
        <v>4552</v>
      </c>
      <c r="C496" s="220" t="s">
        <v>147</v>
      </c>
      <c r="D496" s="220">
        <v>5</v>
      </c>
      <c r="E496" s="226">
        <v>17.18</v>
      </c>
    </row>
    <row r="497" spans="1:5">
      <c r="A497" s="220" t="s">
        <v>1223</v>
      </c>
      <c r="B497" s="225">
        <v>4557</v>
      </c>
      <c r="C497" s="220" t="s">
        <v>148</v>
      </c>
      <c r="D497" s="227" t="s">
        <v>1240</v>
      </c>
      <c r="E497" s="232">
        <v>18.190000000000001</v>
      </c>
    </row>
    <row r="498" spans="1:5">
      <c r="A498" s="220" t="s">
        <v>1222</v>
      </c>
      <c r="B498" s="225">
        <v>4569</v>
      </c>
      <c r="C498" s="220" t="s">
        <v>596</v>
      </c>
      <c r="D498" s="220">
        <v>8</v>
      </c>
      <c r="E498" s="226">
        <v>29</v>
      </c>
    </row>
    <row r="499" spans="1:5">
      <c r="A499" s="220" t="s">
        <v>1223</v>
      </c>
      <c r="B499" s="225">
        <v>4576</v>
      </c>
      <c r="C499" s="220" t="s">
        <v>149</v>
      </c>
      <c r="D499" s="227" t="s">
        <v>1240</v>
      </c>
      <c r="E499" s="232">
        <v>18.190000000000001</v>
      </c>
    </row>
    <row r="500" spans="1:5">
      <c r="A500" s="220" t="s">
        <v>1222</v>
      </c>
      <c r="B500" s="225">
        <v>4580</v>
      </c>
      <c r="C500" s="220" t="s">
        <v>597</v>
      </c>
      <c r="D500" s="220">
        <v>8</v>
      </c>
      <c r="E500" s="226">
        <v>29</v>
      </c>
    </row>
    <row r="501" spans="1:5">
      <c r="A501" s="220" t="s">
        <v>1225</v>
      </c>
      <c r="B501" s="225">
        <v>4585</v>
      </c>
      <c r="C501" s="220" t="s">
        <v>853</v>
      </c>
      <c r="D501" s="227" t="s">
        <v>1235</v>
      </c>
      <c r="E501" s="226">
        <v>25</v>
      </c>
    </row>
    <row r="502" spans="1:5">
      <c r="A502" s="220" t="s">
        <v>1227</v>
      </c>
      <c r="B502" s="225">
        <v>4593</v>
      </c>
      <c r="C502" s="220" t="s">
        <v>598</v>
      </c>
      <c r="D502" s="227" t="s">
        <v>1251</v>
      </c>
      <c r="E502" s="226">
        <v>28</v>
      </c>
    </row>
    <row r="503" spans="1:5">
      <c r="A503" s="220" t="s">
        <v>1223</v>
      </c>
      <c r="B503" s="225">
        <v>4594</v>
      </c>
      <c r="C503" s="220" t="s">
        <v>150</v>
      </c>
      <c r="D503" s="220">
        <v>3</v>
      </c>
      <c r="E503" s="226" t="s">
        <v>1291</v>
      </c>
    </row>
    <row r="504" spans="1:5">
      <c r="A504" s="220" t="s">
        <v>1222</v>
      </c>
      <c r="B504" s="225">
        <v>4595</v>
      </c>
      <c r="C504" s="220" t="s">
        <v>599</v>
      </c>
      <c r="D504" s="220">
        <v>7</v>
      </c>
      <c r="E504" s="233">
        <v>28.29</v>
      </c>
    </row>
    <row r="505" spans="1:5">
      <c r="A505" s="220" t="s">
        <v>1223</v>
      </c>
      <c r="B505" s="225">
        <v>4607</v>
      </c>
      <c r="C505" s="220" t="s">
        <v>151</v>
      </c>
      <c r="D505" s="227" t="s">
        <v>1240</v>
      </c>
      <c r="E505" s="232">
        <v>18.190000000000001</v>
      </c>
    </row>
    <row r="506" spans="1:5">
      <c r="A506" s="220" t="s">
        <v>1222</v>
      </c>
      <c r="B506" s="225">
        <v>4611</v>
      </c>
      <c r="C506" s="220" t="s">
        <v>828</v>
      </c>
      <c r="D506" s="220">
        <v>6</v>
      </c>
      <c r="E506" s="226">
        <v>26.27</v>
      </c>
    </row>
    <row r="507" spans="1:5">
      <c r="A507" s="220" t="s">
        <v>1222</v>
      </c>
      <c r="B507" s="225">
        <v>4612</v>
      </c>
      <c r="C507" s="220" t="s">
        <v>600</v>
      </c>
      <c r="D507" s="227" t="s">
        <v>1226</v>
      </c>
      <c r="E507" s="226">
        <v>28</v>
      </c>
    </row>
    <row r="508" spans="1:5">
      <c r="A508" s="220" t="s">
        <v>1227</v>
      </c>
      <c r="B508" s="225">
        <v>4615</v>
      </c>
      <c r="C508" s="220" t="s">
        <v>981</v>
      </c>
      <c r="D508" s="220">
        <v>12</v>
      </c>
      <c r="E508" s="226">
        <v>27.28</v>
      </c>
    </row>
    <row r="509" spans="1:5">
      <c r="A509" s="220" t="s">
        <v>1227</v>
      </c>
      <c r="B509" s="225">
        <v>4616</v>
      </c>
      <c r="C509" s="220" t="s">
        <v>982</v>
      </c>
      <c r="D509" s="220">
        <v>12</v>
      </c>
      <c r="E509" s="226">
        <v>27.28</v>
      </c>
    </row>
    <row r="510" spans="1:5">
      <c r="A510" s="220" t="s">
        <v>1227</v>
      </c>
      <c r="B510" s="225">
        <v>4619</v>
      </c>
      <c r="C510" s="220" t="s">
        <v>983</v>
      </c>
      <c r="D510" s="220">
        <v>12</v>
      </c>
      <c r="E510" s="226">
        <v>27.28</v>
      </c>
    </row>
    <row r="511" spans="1:5">
      <c r="A511" s="220" t="s">
        <v>1227</v>
      </c>
      <c r="B511" s="225">
        <v>4629</v>
      </c>
      <c r="C511" s="220" t="s">
        <v>984</v>
      </c>
      <c r="D511" s="220">
        <v>12</v>
      </c>
      <c r="E511" s="226">
        <v>27.28</v>
      </c>
    </row>
    <row r="512" spans="1:5">
      <c r="A512" s="220" t="s">
        <v>1225</v>
      </c>
      <c r="B512" s="225">
        <v>4644</v>
      </c>
      <c r="C512" s="220" t="s">
        <v>601</v>
      </c>
      <c r="D512" s="227" t="s">
        <v>1252</v>
      </c>
      <c r="E512" s="226">
        <v>29</v>
      </c>
    </row>
    <row r="513" spans="1:5">
      <c r="A513" s="220" t="s">
        <v>1225</v>
      </c>
      <c r="B513" s="225">
        <v>4662</v>
      </c>
      <c r="C513" s="220" t="s">
        <v>854</v>
      </c>
      <c r="D513" s="220">
        <v>11</v>
      </c>
      <c r="E513" s="226">
        <v>25.26</v>
      </c>
    </row>
    <row r="514" spans="1:5">
      <c r="A514" s="220" t="s">
        <v>1222</v>
      </c>
      <c r="B514" s="225">
        <v>4669</v>
      </c>
      <c r="C514" s="220" t="s">
        <v>602</v>
      </c>
      <c r="D514" s="220">
        <v>8</v>
      </c>
      <c r="E514" s="226">
        <v>29</v>
      </c>
    </row>
    <row r="515" spans="1:5">
      <c r="A515" s="220" t="s">
        <v>1227</v>
      </c>
      <c r="B515" s="225">
        <v>4671</v>
      </c>
      <c r="C515" s="220" t="s">
        <v>985</v>
      </c>
      <c r="D515" s="220">
        <v>12</v>
      </c>
      <c r="E515" s="226">
        <v>27.28</v>
      </c>
    </row>
    <row r="516" spans="1:5">
      <c r="A516" s="220"/>
      <c r="B516" s="230">
        <v>4671</v>
      </c>
      <c r="C516" s="231" t="s">
        <v>1322</v>
      </c>
      <c r="D516" s="220">
        <v>12</v>
      </c>
      <c r="E516" s="232">
        <v>27.28</v>
      </c>
    </row>
    <row r="517" spans="1:5">
      <c r="A517" s="220" t="s">
        <v>1222</v>
      </c>
      <c r="B517" s="225">
        <v>4673</v>
      </c>
      <c r="C517" s="220" t="s">
        <v>603</v>
      </c>
      <c r="D517" s="220">
        <v>8</v>
      </c>
      <c r="E517" s="226">
        <v>29</v>
      </c>
    </row>
    <row r="518" spans="1:5">
      <c r="A518" s="220" t="s">
        <v>1222</v>
      </c>
      <c r="B518" s="225">
        <v>4683</v>
      </c>
      <c r="C518" s="220" t="s">
        <v>604</v>
      </c>
      <c r="D518" s="220">
        <v>13</v>
      </c>
      <c r="E518" s="226">
        <v>27.28</v>
      </c>
    </row>
    <row r="519" spans="1:5">
      <c r="A519" s="220" t="s">
        <v>1223</v>
      </c>
      <c r="B519" s="225">
        <v>4693</v>
      </c>
      <c r="C519" s="220" t="s">
        <v>152</v>
      </c>
      <c r="D519" s="227" t="s">
        <v>1274</v>
      </c>
      <c r="E519" s="226">
        <v>17.18</v>
      </c>
    </row>
    <row r="520" spans="1:5">
      <c r="A520" s="220" t="s">
        <v>1222</v>
      </c>
      <c r="B520" s="225">
        <v>4695</v>
      </c>
      <c r="C520" s="220" t="s">
        <v>605</v>
      </c>
      <c r="D520" s="227" t="s">
        <v>1255</v>
      </c>
      <c r="E520" s="226">
        <v>26.27</v>
      </c>
    </row>
    <row r="521" spans="1:5">
      <c r="A521" s="220" t="s">
        <v>1222</v>
      </c>
      <c r="B521" s="225">
        <v>4698</v>
      </c>
      <c r="C521" s="220" t="s">
        <v>606</v>
      </c>
      <c r="D521" s="220">
        <v>10</v>
      </c>
      <c r="E521" s="226" t="s">
        <v>1343</v>
      </c>
    </row>
    <row r="522" spans="1:5">
      <c r="A522" s="220" t="s">
        <v>1222</v>
      </c>
      <c r="B522" s="225">
        <v>4700</v>
      </c>
      <c r="C522" s="220" t="s">
        <v>607</v>
      </c>
      <c r="D522" s="220">
        <v>8</v>
      </c>
      <c r="E522" s="226">
        <v>29</v>
      </c>
    </row>
    <row r="523" spans="1:5">
      <c r="A523" s="220" t="s">
        <v>1222</v>
      </c>
      <c r="B523" s="225">
        <v>4704</v>
      </c>
      <c r="C523" s="220" t="s">
        <v>608</v>
      </c>
      <c r="D523" s="220">
        <v>10</v>
      </c>
      <c r="E523" s="226" t="s">
        <v>1343</v>
      </c>
    </row>
    <row r="524" spans="1:5">
      <c r="A524" s="220" t="s">
        <v>1222</v>
      </c>
      <c r="B524" s="225">
        <v>4712</v>
      </c>
      <c r="C524" s="220" t="s">
        <v>609</v>
      </c>
      <c r="D524" s="220">
        <v>7</v>
      </c>
      <c r="E524" s="226">
        <v>28.29</v>
      </c>
    </row>
    <row r="525" spans="1:5">
      <c r="A525" s="220" t="s">
        <v>1227</v>
      </c>
      <c r="B525" s="225">
        <v>4713</v>
      </c>
      <c r="C525" s="220" t="s">
        <v>986</v>
      </c>
      <c r="D525" s="220">
        <v>12</v>
      </c>
      <c r="E525" s="226">
        <v>27.28</v>
      </c>
    </row>
    <row r="526" spans="1:5">
      <c r="A526" s="220" t="s">
        <v>1222</v>
      </c>
      <c r="B526" s="225">
        <v>4721</v>
      </c>
      <c r="C526" s="220" t="s">
        <v>610</v>
      </c>
      <c r="D526" s="227" t="s">
        <v>1234</v>
      </c>
      <c r="E526" s="226">
        <v>29</v>
      </c>
    </row>
    <row r="527" spans="1:5">
      <c r="A527" s="220" t="s">
        <v>1222</v>
      </c>
      <c r="B527" s="225">
        <v>4738</v>
      </c>
      <c r="C527" s="220" t="s">
        <v>611</v>
      </c>
      <c r="D527" s="220">
        <v>4</v>
      </c>
      <c r="E527" s="226" t="s">
        <v>1292</v>
      </c>
    </row>
    <row r="528" spans="1:5">
      <c r="A528" s="220" t="s">
        <v>1223</v>
      </c>
      <c r="B528" s="225">
        <v>4739</v>
      </c>
      <c r="C528" s="220" t="s">
        <v>154</v>
      </c>
      <c r="D528" s="220">
        <v>3</v>
      </c>
      <c r="E528" s="226" t="s">
        <v>1291</v>
      </c>
    </row>
    <row r="529" spans="1:5">
      <c r="A529" s="220" t="s">
        <v>1223</v>
      </c>
      <c r="B529" s="225">
        <v>4751</v>
      </c>
      <c r="C529" s="220" t="s">
        <v>155</v>
      </c>
      <c r="D529" s="220">
        <v>3</v>
      </c>
      <c r="E529" s="226" t="s">
        <v>1291</v>
      </c>
    </row>
    <row r="530" spans="1:5">
      <c r="A530" s="220" t="s">
        <v>1227</v>
      </c>
      <c r="B530" s="225">
        <v>4752</v>
      </c>
      <c r="C530" s="220" t="s">
        <v>987</v>
      </c>
      <c r="D530" s="220">
        <v>12</v>
      </c>
      <c r="E530" s="226">
        <v>27.28</v>
      </c>
    </row>
    <row r="531" spans="1:5">
      <c r="A531" s="220" t="s">
        <v>1222</v>
      </c>
      <c r="B531" s="225">
        <v>4754</v>
      </c>
      <c r="C531" s="220" t="s">
        <v>612</v>
      </c>
      <c r="D531" s="220">
        <v>10</v>
      </c>
      <c r="E531" s="226" t="s">
        <v>1343</v>
      </c>
    </row>
    <row r="532" spans="1:5">
      <c r="A532" s="220" t="s">
        <v>1227</v>
      </c>
      <c r="B532" s="225">
        <v>4755</v>
      </c>
      <c r="C532" s="220" t="s">
        <v>988</v>
      </c>
      <c r="D532" s="220">
        <v>8</v>
      </c>
      <c r="E532" s="226">
        <v>29</v>
      </c>
    </row>
    <row r="533" spans="1:5">
      <c r="A533" s="220" t="s">
        <v>1223</v>
      </c>
      <c r="B533" s="225">
        <v>4759</v>
      </c>
      <c r="C533" s="220" t="s">
        <v>156</v>
      </c>
      <c r="D533" s="220">
        <v>2</v>
      </c>
      <c r="E533" s="226" t="s">
        <v>1293</v>
      </c>
    </row>
    <row r="534" spans="1:5">
      <c r="A534" s="220" t="s">
        <v>1223</v>
      </c>
      <c r="B534" s="225">
        <v>4761</v>
      </c>
      <c r="C534" s="220" t="s">
        <v>157</v>
      </c>
      <c r="D534" s="227" t="s">
        <v>1224</v>
      </c>
      <c r="E534" s="228" t="s">
        <v>1290</v>
      </c>
    </row>
    <row r="535" spans="1:5">
      <c r="A535" s="220" t="s">
        <v>1223</v>
      </c>
      <c r="B535" s="225">
        <v>4762</v>
      </c>
      <c r="C535" s="220" t="s">
        <v>158</v>
      </c>
      <c r="D535" s="220">
        <v>5</v>
      </c>
      <c r="E535" s="226">
        <v>17.18</v>
      </c>
    </row>
    <row r="536" spans="1:5">
      <c r="A536" s="220" t="s">
        <v>1225</v>
      </c>
      <c r="B536" s="225">
        <v>4765</v>
      </c>
      <c r="C536" s="220" t="s">
        <v>855</v>
      </c>
      <c r="D536" s="220">
        <v>9</v>
      </c>
      <c r="E536" s="226">
        <v>25.26</v>
      </c>
    </row>
    <row r="537" spans="1:5">
      <c r="A537" s="220" t="s">
        <v>1222</v>
      </c>
      <c r="B537" s="225">
        <v>4770</v>
      </c>
      <c r="C537" s="220" t="s">
        <v>613</v>
      </c>
      <c r="D537" s="220">
        <v>8</v>
      </c>
      <c r="E537" s="226">
        <v>29</v>
      </c>
    </row>
    <row r="538" spans="1:5">
      <c r="A538" s="220" t="s">
        <v>1231</v>
      </c>
      <c r="B538" s="225">
        <v>4772</v>
      </c>
      <c r="C538" s="220" t="s">
        <v>159</v>
      </c>
      <c r="D538" s="220">
        <v>5</v>
      </c>
      <c r="E538" s="226">
        <v>17.18</v>
      </c>
    </row>
    <row r="539" spans="1:5">
      <c r="A539" s="220" t="s">
        <v>1223</v>
      </c>
      <c r="B539" s="225">
        <v>4783</v>
      </c>
      <c r="C539" s="220" t="s">
        <v>160</v>
      </c>
      <c r="D539" s="227" t="s">
        <v>1240</v>
      </c>
      <c r="E539" s="232">
        <v>18.190000000000001</v>
      </c>
    </row>
    <row r="540" spans="1:5">
      <c r="A540" s="220" t="s">
        <v>1223</v>
      </c>
      <c r="B540" s="225">
        <v>4793</v>
      </c>
      <c r="C540" s="220" t="s">
        <v>161</v>
      </c>
      <c r="D540" s="220">
        <v>1</v>
      </c>
      <c r="E540" s="226">
        <v>18.190000000000001</v>
      </c>
    </row>
    <row r="541" spans="1:5">
      <c r="A541" s="220" t="s">
        <v>1223</v>
      </c>
      <c r="B541" s="225">
        <v>4799</v>
      </c>
      <c r="C541" s="220" t="s">
        <v>162</v>
      </c>
      <c r="D541" s="227" t="s">
        <v>1224</v>
      </c>
      <c r="E541" s="228" t="s">
        <v>1290</v>
      </c>
    </row>
    <row r="542" spans="1:5">
      <c r="A542" s="220">
        <v>510</v>
      </c>
      <c r="B542" s="220">
        <v>4800</v>
      </c>
      <c r="C542" s="220" t="s">
        <v>1312</v>
      </c>
      <c r="D542" s="220">
        <v>2</v>
      </c>
      <c r="E542" s="232">
        <v>17.18</v>
      </c>
    </row>
    <row r="543" spans="1:5">
      <c r="A543" s="220" t="s">
        <v>1223</v>
      </c>
      <c r="B543" s="225">
        <v>4801</v>
      </c>
      <c r="C543" s="220" t="s">
        <v>163</v>
      </c>
      <c r="D543" s="220">
        <v>14</v>
      </c>
      <c r="E543" s="226">
        <v>19</v>
      </c>
    </row>
    <row r="544" spans="1:5">
      <c r="A544" s="220" t="s">
        <v>1223</v>
      </c>
      <c r="B544" s="225">
        <v>4804</v>
      </c>
      <c r="C544" s="220" t="s">
        <v>164</v>
      </c>
      <c r="D544" s="220">
        <v>2</v>
      </c>
      <c r="E544" s="226" t="s">
        <v>1293</v>
      </c>
    </row>
    <row r="545" spans="1:5">
      <c r="A545" s="220" t="s">
        <v>1222</v>
      </c>
      <c r="B545" s="225">
        <v>4805</v>
      </c>
      <c r="C545" s="220" t="s">
        <v>614</v>
      </c>
      <c r="D545" s="220">
        <v>6</v>
      </c>
      <c r="E545" s="226">
        <v>26.27</v>
      </c>
    </row>
    <row r="546" spans="1:5">
      <c r="A546" s="220" t="s">
        <v>1223</v>
      </c>
      <c r="B546" s="225">
        <v>4806</v>
      </c>
      <c r="C546" s="220" t="s">
        <v>165</v>
      </c>
      <c r="D546" s="220">
        <v>3</v>
      </c>
      <c r="E546" s="226" t="s">
        <v>1291</v>
      </c>
    </row>
    <row r="547" spans="1:5">
      <c r="A547" s="220" t="s">
        <v>1223</v>
      </c>
      <c r="B547" s="225">
        <v>4810</v>
      </c>
      <c r="C547" s="220" t="s">
        <v>166</v>
      </c>
      <c r="D547" s="227" t="s">
        <v>1224</v>
      </c>
      <c r="E547" s="228" t="s">
        <v>1290</v>
      </c>
    </row>
    <row r="548" spans="1:5">
      <c r="A548" s="220" t="s">
        <v>1223</v>
      </c>
      <c r="B548" s="225">
        <v>4812</v>
      </c>
      <c r="C548" s="220" t="s">
        <v>167</v>
      </c>
      <c r="D548" s="227" t="s">
        <v>1224</v>
      </c>
      <c r="E548" s="228" t="s">
        <v>1290</v>
      </c>
    </row>
    <row r="549" spans="1:5">
      <c r="A549" s="220" t="s">
        <v>1223</v>
      </c>
      <c r="B549" s="225">
        <v>4820</v>
      </c>
      <c r="C549" s="220" t="s">
        <v>168</v>
      </c>
      <c r="D549" s="220">
        <v>5</v>
      </c>
      <c r="E549" s="226">
        <v>17.18</v>
      </c>
    </row>
    <row r="550" spans="1:5">
      <c r="A550" s="220" t="s">
        <v>1222</v>
      </c>
      <c r="B550" s="225">
        <v>4830</v>
      </c>
      <c r="C550" s="220" t="s">
        <v>615</v>
      </c>
      <c r="D550" s="220">
        <v>9</v>
      </c>
      <c r="E550" s="226">
        <v>25.26</v>
      </c>
    </row>
    <row r="551" spans="1:5">
      <c r="A551" s="220" t="s">
        <v>1223</v>
      </c>
      <c r="B551" s="225">
        <v>4836</v>
      </c>
      <c r="C551" s="220" t="s">
        <v>169</v>
      </c>
      <c r="D551" s="220">
        <v>5</v>
      </c>
      <c r="E551" s="226">
        <v>17.18</v>
      </c>
    </row>
    <row r="552" spans="1:5">
      <c r="A552" s="220" t="s">
        <v>1223</v>
      </c>
      <c r="B552" s="225">
        <v>4845</v>
      </c>
      <c r="C552" s="220" t="s">
        <v>170</v>
      </c>
      <c r="D552" s="220">
        <v>5</v>
      </c>
      <c r="E552" s="226">
        <v>17.18</v>
      </c>
    </row>
    <row r="553" spans="1:5">
      <c r="A553" s="220" t="s">
        <v>1223</v>
      </c>
      <c r="B553" s="225">
        <v>4862</v>
      </c>
      <c r="C553" s="220" t="s">
        <v>171</v>
      </c>
      <c r="D553" s="227" t="s">
        <v>1224</v>
      </c>
      <c r="E553" s="228" t="s">
        <v>1290</v>
      </c>
    </row>
    <row r="554" spans="1:5">
      <c r="A554" s="220" t="s">
        <v>1223</v>
      </c>
      <c r="B554" s="225">
        <v>4863</v>
      </c>
      <c r="C554" s="220" t="s">
        <v>172</v>
      </c>
      <c r="D554" s="220">
        <v>5</v>
      </c>
      <c r="E554" s="226">
        <v>17.18</v>
      </c>
    </row>
    <row r="555" spans="1:5">
      <c r="A555" s="220" t="s">
        <v>1223</v>
      </c>
      <c r="B555" s="225">
        <v>4864</v>
      </c>
      <c r="C555" s="220" t="s">
        <v>173</v>
      </c>
      <c r="D555" s="220">
        <v>2</v>
      </c>
      <c r="E555" s="226" t="s">
        <v>1293</v>
      </c>
    </row>
    <row r="556" spans="1:5">
      <c r="A556" s="220"/>
      <c r="B556" s="230">
        <v>4866</v>
      </c>
      <c r="C556" s="231" t="s">
        <v>1326</v>
      </c>
      <c r="D556" s="227" t="s">
        <v>1224</v>
      </c>
      <c r="E556" s="232" t="s">
        <v>1290</v>
      </c>
    </row>
    <row r="557" spans="1:5">
      <c r="A557" s="220" t="s">
        <v>1223</v>
      </c>
      <c r="B557" s="225">
        <v>4873</v>
      </c>
      <c r="C557" s="220" t="s">
        <v>174</v>
      </c>
      <c r="D557" s="220">
        <v>3</v>
      </c>
      <c r="E557" s="226" t="s">
        <v>1291</v>
      </c>
    </row>
    <row r="558" spans="1:5">
      <c r="A558" s="220" t="s">
        <v>1222</v>
      </c>
      <c r="B558" s="225">
        <v>4923</v>
      </c>
      <c r="C558" s="220" t="s">
        <v>616</v>
      </c>
      <c r="D558" s="220">
        <v>7</v>
      </c>
      <c r="E558" s="226">
        <v>28.29</v>
      </c>
    </row>
    <row r="559" spans="1:5">
      <c r="A559" s="220" t="s">
        <v>1227</v>
      </c>
      <c r="B559" s="225">
        <v>4958</v>
      </c>
      <c r="C559" s="220" t="s">
        <v>989</v>
      </c>
      <c r="D559" s="220">
        <v>12</v>
      </c>
      <c r="E559" s="226">
        <v>27.28</v>
      </c>
    </row>
    <row r="560" spans="1:5">
      <c r="A560" s="220" t="s">
        <v>1222</v>
      </c>
      <c r="B560" s="225">
        <v>4971</v>
      </c>
      <c r="C560" s="220" t="s">
        <v>617</v>
      </c>
      <c r="D560" s="220">
        <v>9</v>
      </c>
      <c r="E560" s="226">
        <v>25.26</v>
      </c>
    </row>
    <row r="561" spans="1:5">
      <c r="A561" s="220" t="s">
        <v>1222</v>
      </c>
      <c r="B561" s="225">
        <v>5034</v>
      </c>
      <c r="C561" s="220" t="s">
        <v>618</v>
      </c>
      <c r="D561" s="220">
        <v>10</v>
      </c>
      <c r="E561" s="226" t="s">
        <v>1343</v>
      </c>
    </row>
    <row r="562" spans="1:5">
      <c r="A562" s="220" t="s">
        <v>1227</v>
      </c>
      <c r="B562" s="225">
        <v>5087</v>
      </c>
      <c r="C562" s="220" t="s">
        <v>619</v>
      </c>
      <c r="D562" s="220">
        <v>7</v>
      </c>
      <c r="E562" s="226">
        <v>28.29</v>
      </c>
    </row>
    <row r="563" spans="1:5">
      <c r="A563" s="220" t="s">
        <v>1225</v>
      </c>
      <c r="B563" s="225">
        <v>5088</v>
      </c>
      <c r="C563" s="220" t="s">
        <v>856</v>
      </c>
      <c r="D563" s="220">
        <v>10</v>
      </c>
      <c r="E563" s="226" t="s">
        <v>1343</v>
      </c>
    </row>
    <row r="564" spans="1:5">
      <c r="A564" s="220" t="s">
        <v>1227</v>
      </c>
      <c r="B564" s="225">
        <v>5114</v>
      </c>
      <c r="C564" s="220" t="s">
        <v>990</v>
      </c>
      <c r="D564" s="220">
        <v>12</v>
      </c>
      <c r="E564" s="226">
        <v>27.28</v>
      </c>
    </row>
    <row r="565" spans="1:5">
      <c r="A565" s="220" t="s">
        <v>1223</v>
      </c>
      <c r="B565" s="225">
        <v>5130</v>
      </c>
      <c r="C565" s="220" t="s">
        <v>175</v>
      </c>
      <c r="D565" s="220">
        <v>3</v>
      </c>
      <c r="E565" s="226" t="s">
        <v>1291</v>
      </c>
    </row>
    <row r="566" spans="1:5">
      <c r="A566" s="220" t="s">
        <v>1222</v>
      </c>
      <c r="B566" s="225">
        <v>5150</v>
      </c>
      <c r="C566" s="220" t="s">
        <v>620</v>
      </c>
      <c r="D566" s="227" t="s">
        <v>1233</v>
      </c>
      <c r="E566" s="226">
        <v>26.29</v>
      </c>
    </row>
    <row r="567" spans="1:5">
      <c r="A567" s="220" t="s">
        <v>1223</v>
      </c>
      <c r="B567" s="225">
        <v>5157</v>
      </c>
      <c r="C567" s="220" t="s">
        <v>176</v>
      </c>
      <c r="D567" s="220">
        <v>5</v>
      </c>
      <c r="E567" s="226">
        <v>17.18</v>
      </c>
    </row>
    <row r="568" spans="1:5">
      <c r="A568" s="220" t="s">
        <v>1222</v>
      </c>
      <c r="B568" s="225">
        <v>5181</v>
      </c>
      <c r="C568" s="220" t="s">
        <v>621</v>
      </c>
      <c r="D568" s="220">
        <v>10</v>
      </c>
      <c r="E568" s="226" t="s">
        <v>1343</v>
      </c>
    </row>
    <row r="569" spans="1:5">
      <c r="A569" s="220" t="s">
        <v>1222</v>
      </c>
      <c r="B569" s="225">
        <v>5186</v>
      </c>
      <c r="C569" s="220" t="s">
        <v>622</v>
      </c>
      <c r="D569" s="220">
        <v>7</v>
      </c>
      <c r="E569" s="226">
        <v>28.29</v>
      </c>
    </row>
    <row r="570" spans="1:5">
      <c r="A570" s="220" t="s">
        <v>1223</v>
      </c>
      <c r="B570" s="225">
        <v>5202</v>
      </c>
      <c r="C570" s="220" t="s">
        <v>177</v>
      </c>
      <c r="D570" s="220">
        <v>13</v>
      </c>
      <c r="E570" s="226">
        <v>27.28</v>
      </c>
    </row>
    <row r="571" spans="1:5">
      <c r="A571" s="220" t="s">
        <v>1223</v>
      </c>
      <c r="B571" s="225">
        <v>5205</v>
      </c>
      <c r="C571" s="220" t="s">
        <v>178</v>
      </c>
      <c r="D571" s="220">
        <v>5</v>
      </c>
      <c r="E571" s="226">
        <v>17.18</v>
      </c>
    </row>
    <row r="572" spans="1:5">
      <c r="A572" s="220" t="s">
        <v>1223</v>
      </c>
      <c r="B572" s="225">
        <v>5265</v>
      </c>
      <c r="C572" s="220" t="s">
        <v>179</v>
      </c>
      <c r="D572" s="227" t="s">
        <v>1243</v>
      </c>
      <c r="E572" s="226">
        <v>17</v>
      </c>
    </row>
    <row r="573" spans="1:5">
      <c r="A573" s="220"/>
      <c r="B573" s="230">
        <v>5270</v>
      </c>
      <c r="C573" s="231" t="s">
        <v>1330</v>
      </c>
      <c r="D573" s="220">
        <v>1</v>
      </c>
      <c r="E573" s="232">
        <v>19.18</v>
      </c>
    </row>
    <row r="574" spans="1:5">
      <c r="A574" s="220" t="s">
        <v>1222</v>
      </c>
      <c r="B574" s="225">
        <v>5278</v>
      </c>
      <c r="C574" s="220" t="s">
        <v>623</v>
      </c>
      <c r="D574" s="220">
        <v>10</v>
      </c>
      <c r="E574" s="226" t="s">
        <v>1343</v>
      </c>
    </row>
    <row r="575" spans="1:5">
      <c r="A575" s="220" t="s">
        <v>1223</v>
      </c>
      <c r="B575" s="225">
        <v>5307</v>
      </c>
      <c r="C575" s="220" t="s">
        <v>180</v>
      </c>
      <c r="D575" s="220">
        <v>3</v>
      </c>
      <c r="E575" s="226" t="s">
        <v>1291</v>
      </c>
    </row>
    <row r="576" spans="1:5">
      <c r="A576" s="220" t="s">
        <v>1227</v>
      </c>
      <c r="B576" s="225">
        <v>5330</v>
      </c>
      <c r="C576" s="220" t="s">
        <v>991</v>
      </c>
      <c r="D576" s="227" t="s">
        <v>1228</v>
      </c>
      <c r="E576" s="229">
        <v>27.28</v>
      </c>
    </row>
    <row r="577" spans="1:5">
      <c r="A577" s="220" t="s">
        <v>1222</v>
      </c>
      <c r="B577" s="225">
        <v>5337</v>
      </c>
      <c r="C577" s="220" t="s">
        <v>624</v>
      </c>
      <c r="D577" s="220">
        <v>4</v>
      </c>
      <c r="E577" s="226" t="s">
        <v>1292</v>
      </c>
    </row>
    <row r="578" spans="1:5">
      <c r="A578" s="220" t="s">
        <v>1223</v>
      </c>
      <c r="B578" s="225">
        <v>5342</v>
      </c>
      <c r="C578" s="220" t="s">
        <v>181</v>
      </c>
      <c r="D578" s="220">
        <v>5</v>
      </c>
      <c r="E578" s="226">
        <v>17.18</v>
      </c>
    </row>
    <row r="579" spans="1:5">
      <c r="A579" s="220" t="s">
        <v>1222</v>
      </c>
      <c r="B579" s="225">
        <v>5344</v>
      </c>
      <c r="C579" s="220" t="s">
        <v>625</v>
      </c>
      <c r="D579" s="220">
        <v>7</v>
      </c>
      <c r="E579" s="226">
        <v>28.29</v>
      </c>
    </row>
    <row r="580" spans="1:5">
      <c r="A580" s="220" t="s">
        <v>1222</v>
      </c>
      <c r="B580" s="225">
        <v>5347</v>
      </c>
      <c r="C580" s="220" t="s">
        <v>626</v>
      </c>
      <c r="D580" s="227" t="s">
        <v>1238</v>
      </c>
      <c r="E580" s="226">
        <v>29</v>
      </c>
    </row>
    <row r="581" spans="1:5">
      <c r="A581" s="220" t="s">
        <v>1223</v>
      </c>
      <c r="B581" s="225">
        <v>5360</v>
      </c>
      <c r="C581" s="220" t="s">
        <v>182</v>
      </c>
      <c r="D581" s="220">
        <v>3</v>
      </c>
      <c r="E581" s="226" t="s">
        <v>1291</v>
      </c>
    </row>
    <row r="582" spans="1:5">
      <c r="A582" s="220" t="s">
        <v>1223</v>
      </c>
      <c r="B582" s="225">
        <v>5363</v>
      </c>
      <c r="C582" s="220" t="s">
        <v>183</v>
      </c>
      <c r="D582" s="227" t="s">
        <v>1261</v>
      </c>
      <c r="E582" s="226">
        <v>18</v>
      </c>
    </row>
    <row r="583" spans="1:5">
      <c r="A583" s="220" t="s">
        <v>1222</v>
      </c>
      <c r="B583" s="225">
        <v>5365</v>
      </c>
      <c r="C583" s="220" t="s">
        <v>627</v>
      </c>
      <c r="D583" s="227" t="s">
        <v>1263</v>
      </c>
      <c r="E583" s="226">
        <v>29</v>
      </c>
    </row>
    <row r="584" spans="1:5">
      <c r="A584" s="220" t="s">
        <v>1222</v>
      </c>
      <c r="B584" s="225">
        <v>5366</v>
      </c>
      <c r="C584" s="220" t="s">
        <v>628</v>
      </c>
      <c r="D584" s="227" t="s">
        <v>1233</v>
      </c>
      <c r="E584" s="226">
        <v>26.29</v>
      </c>
    </row>
    <row r="585" spans="1:5">
      <c r="A585" s="220" t="s">
        <v>1223</v>
      </c>
      <c r="B585" s="225">
        <v>5391</v>
      </c>
      <c r="C585" s="220" t="s">
        <v>184</v>
      </c>
      <c r="D585" s="220">
        <v>3</v>
      </c>
      <c r="E585" s="226" t="s">
        <v>1291</v>
      </c>
    </row>
    <row r="586" spans="1:5">
      <c r="A586" s="220" t="s">
        <v>1222</v>
      </c>
      <c r="B586" s="225">
        <v>5398</v>
      </c>
      <c r="C586" s="220" t="s">
        <v>629</v>
      </c>
      <c r="D586" s="220">
        <v>10</v>
      </c>
      <c r="E586" s="226" t="s">
        <v>1343</v>
      </c>
    </row>
    <row r="587" spans="1:5">
      <c r="A587" s="220" t="s">
        <v>1223</v>
      </c>
      <c r="B587" s="225">
        <v>5399</v>
      </c>
      <c r="C587" s="220" t="s">
        <v>185</v>
      </c>
      <c r="D587" s="220">
        <v>3</v>
      </c>
      <c r="E587" s="226" t="s">
        <v>1291</v>
      </c>
    </row>
    <row r="588" spans="1:5">
      <c r="A588" s="220" t="s">
        <v>1223</v>
      </c>
      <c r="B588" s="225">
        <v>5418</v>
      </c>
      <c r="C588" s="220" t="s">
        <v>186</v>
      </c>
      <c r="D588" s="227" t="s">
        <v>1224</v>
      </c>
      <c r="E588" s="228" t="s">
        <v>1290</v>
      </c>
    </row>
    <row r="589" spans="1:5">
      <c r="A589" s="220" t="s">
        <v>1222</v>
      </c>
      <c r="B589" s="225">
        <v>5424</v>
      </c>
      <c r="C589" s="220" t="s">
        <v>630</v>
      </c>
      <c r="D589" s="220">
        <v>7</v>
      </c>
      <c r="E589" s="226">
        <v>28.29</v>
      </c>
    </row>
    <row r="590" spans="1:5">
      <c r="A590" s="220" t="s">
        <v>1227</v>
      </c>
      <c r="B590" s="225">
        <v>5426</v>
      </c>
      <c r="C590" s="220" t="s">
        <v>631</v>
      </c>
      <c r="D590" s="227" t="s">
        <v>1238</v>
      </c>
      <c r="E590" s="226">
        <v>29</v>
      </c>
    </row>
    <row r="591" spans="1:5">
      <c r="A591" s="220" t="s">
        <v>1223</v>
      </c>
      <c r="B591" s="225">
        <v>5430</v>
      </c>
      <c r="C591" s="220" t="s">
        <v>187</v>
      </c>
      <c r="D591" s="220">
        <v>3</v>
      </c>
      <c r="E591" s="226" t="s">
        <v>1291</v>
      </c>
    </row>
    <row r="592" spans="1:5">
      <c r="A592" s="220" t="s">
        <v>1223</v>
      </c>
      <c r="B592" s="225">
        <v>5432</v>
      </c>
      <c r="C592" s="220" t="s">
        <v>188</v>
      </c>
      <c r="D592" s="220">
        <v>5</v>
      </c>
      <c r="E592" s="226">
        <v>17.18</v>
      </c>
    </row>
    <row r="593" spans="1:5">
      <c r="A593" s="220" t="s">
        <v>1222</v>
      </c>
      <c r="B593" s="225">
        <v>5437</v>
      </c>
      <c r="C593" s="220" t="s">
        <v>632</v>
      </c>
      <c r="D593" s="227" t="s">
        <v>1229</v>
      </c>
      <c r="E593" s="226">
        <v>27.28</v>
      </c>
    </row>
    <row r="594" spans="1:5">
      <c r="A594" s="220" t="s">
        <v>1227</v>
      </c>
      <c r="B594" s="225">
        <v>5441</v>
      </c>
      <c r="C594" s="220" t="s">
        <v>992</v>
      </c>
      <c r="D594" s="220">
        <v>13</v>
      </c>
      <c r="E594" s="226">
        <v>27.28</v>
      </c>
    </row>
    <row r="595" spans="1:5">
      <c r="A595" s="220" t="s">
        <v>1222</v>
      </c>
      <c r="B595" s="225">
        <v>5459</v>
      </c>
      <c r="C595" s="220" t="s">
        <v>633</v>
      </c>
      <c r="D595" s="220">
        <v>7</v>
      </c>
      <c r="E595" s="226">
        <v>28.29</v>
      </c>
    </row>
    <row r="596" spans="1:5">
      <c r="A596" s="220" t="s">
        <v>1225</v>
      </c>
      <c r="B596" s="225">
        <v>5460</v>
      </c>
      <c r="C596" s="220" t="s">
        <v>634</v>
      </c>
      <c r="D596" s="220">
        <v>11</v>
      </c>
      <c r="E596" s="226">
        <v>25.26</v>
      </c>
    </row>
    <row r="597" spans="1:5">
      <c r="A597" s="220" t="s">
        <v>1222</v>
      </c>
      <c r="B597" s="225">
        <v>5478</v>
      </c>
      <c r="C597" s="220" t="s">
        <v>635</v>
      </c>
      <c r="D597" s="220">
        <v>6</v>
      </c>
      <c r="E597" s="226">
        <v>26.27</v>
      </c>
    </row>
    <row r="598" spans="1:5">
      <c r="A598" s="220" t="s">
        <v>1223</v>
      </c>
      <c r="B598" s="225">
        <v>5488</v>
      </c>
      <c r="C598" s="220" t="s">
        <v>189</v>
      </c>
      <c r="D598" s="220">
        <v>2</v>
      </c>
      <c r="E598" s="226" t="s">
        <v>1293</v>
      </c>
    </row>
    <row r="599" spans="1:5">
      <c r="A599" s="220" t="s">
        <v>1222</v>
      </c>
      <c r="B599" s="225">
        <v>5503</v>
      </c>
      <c r="C599" s="220" t="s">
        <v>636</v>
      </c>
      <c r="D599" s="220">
        <v>9</v>
      </c>
      <c r="E599" s="226">
        <v>25.26</v>
      </c>
    </row>
    <row r="600" spans="1:5">
      <c r="A600" s="220" t="s">
        <v>1223</v>
      </c>
      <c r="B600" s="225">
        <v>5505</v>
      </c>
      <c r="C600" s="220" t="s">
        <v>190</v>
      </c>
      <c r="D600" s="220">
        <v>5</v>
      </c>
      <c r="E600" s="226">
        <v>17.18</v>
      </c>
    </row>
    <row r="601" spans="1:5">
      <c r="A601" s="220" t="s">
        <v>1225</v>
      </c>
      <c r="B601" s="225">
        <v>5507</v>
      </c>
      <c r="C601" s="220" t="s">
        <v>857</v>
      </c>
      <c r="D601" s="220">
        <v>11</v>
      </c>
      <c r="E601" s="226">
        <v>25.26</v>
      </c>
    </row>
    <row r="602" spans="1:5">
      <c r="A602" s="220" t="s">
        <v>1223</v>
      </c>
      <c r="B602" s="225">
        <v>5556</v>
      </c>
      <c r="C602" s="220" t="s">
        <v>191</v>
      </c>
      <c r="D602" s="220">
        <v>2</v>
      </c>
      <c r="E602" s="226" t="s">
        <v>1293</v>
      </c>
    </row>
    <row r="603" spans="1:5">
      <c r="A603" s="220" t="s">
        <v>1227</v>
      </c>
      <c r="B603" s="225">
        <v>5559</v>
      </c>
      <c r="C603" s="220" t="s">
        <v>993</v>
      </c>
      <c r="D603" s="220">
        <v>12</v>
      </c>
      <c r="E603" s="226">
        <v>27.28</v>
      </c>
    </row>
    <row r="604" spans="1:5">
      <c r="A604" s="220" t="s">
        <v>1227</v>
      </c>
      <c r="B604" s="225">
        <v>5561</v>
      </c>
      <c r="C604" s="220" t="s">
        <v>994</v>
      </c>
      <c r="D604" s="220">
        <v>12</v>
      </c>
      <c r="E604" s="226">
        <v>27.28</v>
      </c>
    </row>
    <row r="605" spans="1:5">
      <c r="A605" s="220" t="s">
        <v>1223</v>
      </c>
      <c r="B605" s="225">
        <v>5562</v>
      </c>
      <c r="C605" s="220" t="s">
        <v>192</v>
      </c>
      <c r="D605" s="227" t="s">
        <v>1240</v>
      </c>
      <c r="E605" s="232">
        <v>18.190000000000001</v>
      </c>
    </row>
    <row r="606" spans="1:5">
      <c r="A606" s="220" t="s">
        <v>1227</v>
      </c>
      <c r="B606" s="225">
        <v>5563</v>
      </c>
      <c r="C606" s="220" t="s">
        <v>995</v>
      </c>
      <c r="D606" s="227" t="s">
        <v>1228</v>
      </c>
      <c r="E606" s="229">
        <v>27.28</v>
      </c>
    </row>
    <row r="607" spans="1:5">
      <c r="A607" s="220" t="s">
        <v>1227</v>
      </c>
      <c r="B607" s="225">
        <v>5564</v>
      </c>
      <c r="C607" s="220" t="s">
        <v>996</v>
      </c>
      <c r="D607" s="220">
        <v>12</v>
      </c>
      <c r="E607" s="226">
        <v>27.28</v>
      </c>
    </row>
    <row r="608" spans="1:5">
      <c r="A608" s="220" t="s">
        <v>1223</v>
      </c>
      <c r="B608" s="225">
        <v>5576</v>
      </c>
      <c r="C608" s="220" t="s">
        <v>193</v>
      </c>
      <c r="D608" s="220">
        <v>14</v>
      </c>
      <c r="E608" s="226">
        <v>19</v>
      </c>
    </row>
    <row r="609" spans="1:5">
      <c r="A609" s="220" t="s">
        <v>1223</v>
      </c>
      <c r="B609" s="225">
        <v>5599</v>
      </c>
      <c r="C609" s="220" t="s">
        <v>194</v>
      </c>
      <c r="D609" s="220">
        <v>1</v>
      </c>
      <c r="E609" s="226">
        <v>18.190000000000001</v>
      </c>
    </row>
    <row r="610" spans="1:5">
      <c r="A610" s="220" t="s">
        <v>1225</v>
      </c>
      <c r="B610" s="225">
        <v>5608</v>
      </c>
      <c r="C610" s="220" t="s">
        <v>858</v>
      </c>
      <c r="D610" s="220">
        <v>11</v>
      </c>
      <c r="E610" s="226">
        <v>25.26</v>
      </c>
    </row>
    <row r="611" spans="1:5">
      <c r="A611" s="220" t="s">
        <v>1222</v>
      </c>
      <c r="B611" s="225">
        <v>5610</v>
      </c>
      <c r="C611" s="220" t="s">
        <v>637</v>
      </c>
      <c r="D611" s="227" t="s">
        <v>1253</v>
      </c>
      <c r="E611" s="226">
        <v>29.28</v>
      </c>
    </row>
    <row r="612" spans="1:5">
      <c r="A612" s="220" t="s">
        <v>1222</v>
      </c>
      <c r="B612" s="225">
        <v>5630</v>
      </c>
      <c r="C612" s="220" t="s">
        <v>638</v>
      </c>
      <c r="D612" s="227" t="s">
        <v>1238</v>
      </c>
      <c r="E612" s="226">
        <v>29</v>
      </c>
    </row>
    <row r="613" spans="1:5">
      <c r="A613" s="220" t="s">
        <v>1227</v>
      </c>
      <c r="B613" s="225">
        <v>5631</v>
      </c>
      <c r="C613" s="220" t="s">
        <v>998</v>
      </c>
      <c r="D613" s="227" t="s">
        <v>1228</v>
      </c>
      <c r="E613" s="229">
        <v>27.28</v>
      </c>
    </row>
    <row r="614" spans="1:5">
      <c r="A614" s="220" t="s">
        <v>1222</v>
      </c>
      <c r="B614" s="225">
        <v>5634</v>
      </c>
      <c r="C614" s="220" t="s">
        <v>639</v>
      </c>
      <c r="D614" s="227" t="s">
        <v>1246</v>
      </c>
      <c r="E614" s="226">
        <v>29.28</v>
      </c>
    </row>
    <row r="615" spans="1:5">
      <c r="A615" s="220" t="s">
        <v>1223</v>
      </c>
      <c r="B615" s="225">
        <v>5649</v>
      </c>
      <c r="C615" s="220" t="s">
        <v>195</v>
      </c>
      <c r="D615" s="220">
        <v>13</v>
      </c>
      <c r="E615" s="226">
        <v>27.28</v>
      </c>
    </row>
    <row r="616" spans="1:5">
      <c r="A616" s="220" t="s">
        <v>1222</v>
      </c>
      <c r="B616" s="225">
        <v>5651</v>
      </c>
      <c r="C616" s="220" t="s">
        <v>196</v>
      </c>
      <c r="D616" s="227" t="s">
        <v>1275</v>
      </c>
      <c r="E616" s="229">
        <v>19</v>
      </c>
    </row>
    <row r="617" spans="1:5">
      <c r="A617" s="220" t="s">
        <v>1227</v>
      </c>
      <c r="B617" s="225">
        <v>5657</v>
      </c>
      <c r="C617" s="220" t="s">
        <v>999</v>
      </c>
      <c r="D617" s="227" t="s">
        <v>1251</v>
      </c>
      <c r="E617" s="226">
        <v>28</v>
      </c>
    </row>
    <row r="618" spans="1:5">
      <c r="A618" s="220" t="s">
        <v>1222</v>
      </c>
      <c r="B618" s="225">
        <v>5665</v>
      </c>
      <c r="C618" s="220" t="s">
        <v>640</v>
      </c>
      <c r="D618" s="227" t="s">
        <v>1276</v>
      </c>
      <c r="E618" s="226">
        <v>25</v>
      </c>
    </row>
    <row r="619" spans="1:5">
      <c r="A619" s="220" t="s">
        <v>1225</v>
      </c>
      <c r="B619" s="225">
        <v>5666</v>
      </c>
      <c r="C619" s="220" t="s">
        <v>641</v>
      </c>
      <c r="D619" s="227" t="s">
        <v>1239</v>
      </c>
      <c r="E619" s="226">
        <v>25.26</v>
      </c>
    </row>
    <row r="620" spans="1:5">
      <c r="A620" s="220" t="s">
        <v>1227</v>
      </c>
      <c r="B620" s="225">
        <v>5669</v>
      </c>
      <c r="C620" s="220" t="s">
        <v>1000</v>
      </c>
      <c r="D620" s="220">
        <v>13</v>
      </c>
      <c r="E620" s="226">
        <v>27.28</v>
      </c>
    </row>
    <row r="621" spans="1:5">
      <c r="A621" s="220" t="s">
        <v>1223</v>
      </c>
      <c r="B621" s="225">
        <v>5670</v>
      </c>
      <c r="C621" s="220" t="s">
        <v>197</v>
      </c>
      <c r="D621" s="220">
        <v>3</v>
      </c>
      <c r="E621" s="226" t="s">
        <v>1291</v>
      </c>
    </row>
    <row r="622" spans="1:5">
      <c r="A622" s="220" t="s">
        <v>1223</v>
      </c>
      <c r="B622" s="225">
        <v>5673</v>
      </c>
      <c r="C622" s="220" t="s">
        <v>198</v>
      </c>
      <c r="D622" s="220">
        <v>3</v>
      </c>
      <c r="E622" s="226" t="s">
        <v>1291</v>
      </c>
    </row>
    <row r="623" spans="1:5">
      <c r="A623" s="220" t="s">
        <v>1222</v>
      </c>
      <c r="B623" s="225">
        <v>5676</v>
      </c>
      <c r="C623" s="220" t="s">
        <v>642</v>
      </c>
      <c r="D623" s="220">
        <v>4</v>
      </c>
      <c r="E623" s="226" t="s">
        <v>1292</v>
      </c>
    </row>
    <row r="624" spans="1:5">
      <c r="A624" s="220" t="s">
        <v>1222</v>
      </c>
      <c r="B624" s="225">
        <v>5684</v>
      </c>
      <c r="C624" s="220" t="s">
        <v>643</v>
      </c>
      <c r="D624" s="220">
        <v>4</v>
      </c>
      <c r="E624" s="226" t="s">
        <v>1292</v>
      </c>
    </row>
    <row r="625" spans="1:5">
      <c r="A625" s="220" t="s">
        <v>1225</v>
      </c>
      <c r="B625" s="225">
        <v>5690</v>
      </c>
      <c r="C625" s="220" t="s">
        <v>859</v>
      </c>
      <c r="D625" s="220">
        <v>11</v>
      </c>
      <c r="E625" s="226">
        <v>25.26</v>
      </c>
    </row>
    <row r="626" spans="1:5">
      <c r="A626" s="220" t="s">
        <v>1223</v>
      </c>
      <c r="B626" s="225">
        <v>5691</v>
      </c>
      <c r="C626" s="220" t="s">
        <v>199</v>
      </c>
      <c r="D626" s="220">
        <v>14</v>
      </c>
      <c r="E626" s="226">
        <v>19</v>
      </c>
    </row>
    <row r="627" spans="1:5">
      <c r="A627" s="220"/>
      <c r="B627" s="234">
        <v>5694</v>
      </c>
      <c r="C627" s="223" t="s">
        <v>1336</v>
      </c>
      <c r="D627" s="220">
        <v>5</v>
      </c>
      <c r="E627" s="232">
        <v>17.18</v>
      </c>
    </row>
    <row r="628" spans="1:5">
      <c r="A628" s="220" t="s">
        <v>1225</v>
      </c>
      <c r="B628" s="225">
        <v>5695</v>
      </c>
      <c r="C628" s="220" t="s">
        <v>860</v>
      </c>
      <c r="D628" s="220">
        <v>10</v>
      </c>
      <c r="E628" s="226" t="s">
        <v>1343</v>
      </c>
    </row>
    <row r="629" spans="1:5">
      <c r="A629" s="220" t="s">
        <v>1223</v>
      </c>
      <c r="B629" s="225">
        <v>5696</v>
      </c>
      <c r="C629" s="220" t="s">
        <v>200</v>
      </c>
      <c r="D629" s="220">
        <v>13</v>
      </c>
      <c r="E629" s="226">
        <v>27.28</v>
      </c>
    </row>
    <row r="630" spans="1:5">
      <c r="A630" s="220" t="s">
        <v>1227</v>
      </c>
      <c r="B630" s="225">
        <v>5702</v>
      </c>
      <c r="C630" s="220" t="s">
        <v>1001</v>
      </c>
      <c r="D630" s="220">
        <v>12</v>
      </c>
      <c r="E630" s="226">
        <v>27.28</v>
      </c>
    </row>
    <row r="631" spans="1:5">
      <c r="A631" s="220" t="s">
        <v>1223</v>
      </c>
      <c r="B631" s="225">
        <v>5714</v>
      </c>
      <c r="C631" s="220" t="s">
        <v>201</v>
      </c>
      <c r="D631" s="220">
        <v>2</v>
      </c>
      <c r="E631" s="226" t="s">
        <v>1293</v>
      </c>
    </row>
    <row r="632" spans="1:5">
      <c r="A632" s="220" t="s">
        <v>1223</v>
      </c>
      <c r="B632" s="225">
        <v>5728</v>
      </c>
      <c r="C632" s="220" t="s">
        <v>202</v>
      </c>
      <c r="D632" s="220">
        <v>3</v>
      </c>
      <c r="E632" s="226" t="s">
        <v>1291</v>
      </c>
    </row>
    <row r="633" spans="1:5">
      <c r="A633" s="220" t="s">
        <v>1227</v>
      </c>
      <c r="B633" s="225">
        <v>5732</v>
      </c>
      <c r="C633" s="220" t="s">
        <v>1002</v>
      </c>
      <c r="D633" s="220">
        <v>12</v>
      </c>
      <c r="E633" s="226">
        <v>27.28</v>
      </c>
    </row>
    <row r="634" spans="1:5">
      <c r="A634" s="220" t="s">
        <v>1222</v>
      </c>
      <c r="B634" s="225">
        <v>5739</v>
      </c>
      <c r="C634" s="220" t="s">
        <v>644</v>
      </c>
      <c r="D634" s="220">
        <v>7</v>
      </c>
      <c r="E634" s="226">
        <v>28.29</v>
      </c>
    </row>
    <row r="635" spans="1:5">
      <c r="A635" s="220" t="s">
        <v>1223</v>
      </c>
      <c r="B635" s="225">
        <v>5743</v>
      </c>
      <c r="C635" s="220" t="s">
        <v>203</v>
      </c>
      <c r="D635" s="220">
        <v>3</v>
      </c>
      <c r="E635" s="226" t="s">
        <v>1291</v>
      </c>
    </row>
    <row r="636" spans="1:5">
      <c r="A636" s="220" t="s">
        <v>1223</v>
      </c>
      <c r="B636" s="225">
        <v>5746</v>
      </c>
      <c r="C636" s="220" t="s">
        <v>204</v>
      </c>
      <c r="D636" s="227" t="s">
        <v>1224</v>
      </c>
      <c r="E636" s="228" t="s">
        <v>1290</v>
      </c>
    </row>
    <row r="637" spans="1:5">
      <c r="A637" s="220" t="s">
        <v>1222</v>
      </c>
      <c r="B637" s="225">
        <v>5748</v>
      </c>
      <c r="C637" s="220" t="s">
        <v>646</v>
      </c>
      <c r="D637" s="220">
        <v>7</v>
      </c>
      <c r="E637" s="226">
        <v>28.29</v>
      </c>
    </row>
    <row r="638" spans="1:5">
      <c r="A638" s="220" t="s">
        <v>1223</v>
      </c>
      <c r="B638" s="225">
        <v>5749</v>
      </c>
      <c r="C638" s="220" t="s">
        <v>205</v>
      </c>
      <c r="D638" s="220">
        <v>13</v>
      </c>
      <c r="E638" s="226">
        <v>27.28</v>
      </c>
    </row>
    <row r="639" spans="1:5">
      <c r="A639" s="220" t="s">
        <v>1223</v>
      </c>
      <c r="B639" s="225">
        <v>5750</v>
      </c>
      <c r="C639" s="220" t="s">
        <v>206</v>
      </c>
      <c r="D639" s="227" t="s">
        <v>1224</v>
      </c>
      <c r="E639" s="228" t="s">
        <v>1290</v>
      </c>
    </row>
    <row r="640" spans="1:5">
      <c r="A640" s="220" t="s">
        <v>1223</v>
      </c>
      <c r="B640" s="225">
        <v>5757</v>
      </c>
      <c r="C640" s="220" t="s">
        <v>207</v>
      </c>
      <c r="D640" s="220">
        <v>5</v>
      </c>
      <c r="E640" s="226">
        <v>17.18</v>
      </c>
    </row>
    <row r="641" spans="1:5">
      <c r="A641" s="220" t="s">
        <v>1223</v>
      </c>
      <c r="B641" s="225">
        <v>5763</v>
      </c>
      <c r="C641" s="220" t="s">
        <v>208</v>
      </c>
      <c r="D641" s="220">
        <v>1</v>
      </c>
      <c r="E641" s="226">
        <v>18.190000000000001</v>
      </c>
    </row>
    <row r="642" spans="1:5">
      <c r="A642" s="220" t="s">
        <v>1222</v>
      </c>
      <c r="B642" s="225">
        <v>5769</v>
      </c>
      <c r="C642" s="220" t="s">
        <v>647</v>
      </c>
      <c r="D642" s="220">
        <v>7</v>
      </c>
      <c r="E642" s="226">
        <v>28.29</v>
      </c>
    </row>
    <row r="643" spans="1:5">
      <c r="A643" s="220" t="s">
        <v>1222</v>
      </c>
      <c r="B643" s="225">
        <v>5771</v>
      </c>
      <c r="C643" s="220" t="s">
        <v>648</v>
      </c>
      <c r="D643" s="220">
        <v>7</v>
      </c>
      <c r="E643" s="226">
        <v>28.29</v>
      </c>
    </row>
    <row r="644" spans="1:5">
      <c r="A644" s="220" t="s">
        <v>1223</v>
      </c>
      <c r="B644" s="225">
        <v>5772</v>
      </c>
      <c r="C644" s="220" t="s">
        <v>209</v>
      </c>
      <c r="D644" s="220">
        <v>3</v>
      </c>
      <c r="E644" s="226" t="s">
        <v>1291</v>
      </c>
    </row>
    <row r="645" spans="1:5">
      <c r="A645" s="220" t="s">
        <v>1222</v>
      </c>
      <c r="B645" s="225">
        <v>5778</v>
      </c>
      <c r="C645" s="220" t="s">
        <v>649</v>
      </c>
      <c r="D645" s="220">
        <v>7</v>
      </c>
      <c r="E645" s="226">
        <v>28.29</v>
      </c>
    </row>
    <row r="646" spans="1:5">
      <c r="A646" s="220" t="s">
        <v>1227</v>
      </c>
      <c r="B646" s="225">
        <v>5780</v>
      </c>
      <c r="C646" s="220" t="s">
        <v>1003</v>
      </c>
      <c r="D646" s="220">
        <v>12</v>
      </c>
      <c r="E646" s="226">
        <v>27.28</v>
      </c>
    </row>
    <row r="647" spans="1:5">
      <c r="A647" s="220" t="s">
        <v>1223</v>
      </c>
      <c r="B647" s="225">
        <v>5783</v>
      </c>
      <c r="C647" s="220" t="s">
        <v>210</v>
      </c>
      <c r="D647" s="220">
        <v>5</v>
      </c>
      <c r="E647" s="226">
        <v>17.18</v>
      </c>
    </row>
    <row r="648" spans="1:5">
      <c r="A648" s="220" t="s">
        <v>1225</v>
      </c>
      <c r="B648" s="225">
        <v>5786</v>
      </c>
      <c r="C648" s="220" t="s">
        <v>861</v>
      </c>
      <c r="D648" s="220">
        <v>9</v>
      </c>
      <c r="E648" s="226">
        <v>25.26</v>
      </c>
    </row>
    <row r="649" spans="1:5">
      <c r="A649" s="220" t="s">
        <v>1222</v>
      </c>
      <c r="B649" s="225">
        <v>5789</v>
      </c>
      <c r="C649" s="220" t="s">
        <v>650</v>
      </c>
      <c r="D649" s="220">
        <v>8</v>
      </c>
      <c r="E649" s="226">
        <v>29</v>
      </c>
    </row>
    <row r="650" spans="1:5">
      <c r="A650" s="220" t="s">
        <v>1222</v>
      </c>
      <c r="B650" s="225">
        <v>5799</v>
      </c>
      <c r="C650" s="220" t="s">
        <v>651</v>
      </c>
      <c r="D650" s="220">
        <v>9</v>
      </c>
      <c r="E650" s="226">
        <v>25.26</v>
      </c>
    </row>
    <row r="651" spans="1:5">
      <c r="A651" s="220" t="s">
        <v>1223</v>
      </c>
      <c r="B651" s="225">
        <v>5801</v>
      </c>
      <c r="C651" s="220" t="s">
        <v>211</v>
      </c>
      <c r="D651" s="220">
        <v>13</v>
      </c>
      <c r="E651" s="226">
        <v>27.28</v>
      </c>
    </row>
    <row r="652" spans="1:5">
      <c r="A652" s="220" t="s">
        <v>1222</v>
      </c>
      <c r="B652" s="225">
        <v>5807</v>
      </c>
      <c r="C652" s="220" t="s">
        <v>652</v>
      </c>
      <c r="D652" s="220">
        <v>9</v>
      </c>
      <c r="E652" s="226">
        <v>25.26</v>
      </c>
    </row>
    <row r="653" spans="1:5">
      <c r="A653" s="220" t="s">
        <v>1222</v>
      </c>
      <c r="B653" s="225">
        <v>5808</v>
      </c>
      <c r="C653" s="220" t="s">
        <v>653</v>
      </c>
      <c r="D653" s="220">
        <v>9</v>
      </c>
      <c r="E653" s="226">
        <v>25.26</v>
      </c>
    </row>
    <row r="654" spans="1:5">
      <c r="A654" s="220" t="s">
        <v>1222</v>
      </c>
      <c r="B654" s="225">
        <v>5811</v>
      </c>
      <c r="C654" s="220" t="s">
        <v>654</v>
      </c>
      <c r="D654" s="220">
        <v>6</v>
      </c>
      <c r="E654" s="226">
        <v>26.27</v>
      </c>
    </row>
    <row r="655" spans="1:5">
      <c r="A655" s="220" t="s">
        <v>1222</v>
      </c>
      <c r="B655" s="225">
        <v>5819</v>
      </c>
      <c r="C655" s="220" t="s">
        <v>655</v>
      </c>
      <c r="D655" s="220">
        <v>7</v>
      </c>
      <c r="E655" s="226">
        <v>28.29</v>
      </c>
    </row>
    <row r="656" spans="1:5">
      <c r="A656" s="220" t="s">
        <v>1223</v>
      </c>
      <c r="B656" s="225">
        <v>5826</v>
      </c>
      <c r="C656" s="220" t="s">
        <v>212</v>
      </c>
      <c r="D656" s="220">
        <v>13</v>
      </c>
      <c r="E656" s="226">
        <v>27.28</v>
      </c>
    </row>
    <row r="657" spans="1:5">
      <c r="A657" s="220" t="s">
        <v>1225</v>
      </c>
      <c r="B657" s="225">
        <v>5833</v>
      </c>
      <c r="C657" s="220" t="s">
        <v>656</v>
      </c>
      <c r="D657" s="227" t="s">
        <v>1234</v>
      </c>
      <c r="E657" s="226">
        <v>29</v>
      </c>
    </row>
    <row r="658" spans="1:5">
      <c r="A658" s="220" t="s">
        <v>1223</v>
      </c>
      <c r="B658" s="225">
        <v>5839</v>
      </c>
      <c r="C658" s="220" t="s">
        <v>213</v>
      </c>
      <c r="D658" s="220">
        <v>1</v>
      </c>
      <c r="E658" s="226">
        <v>18.190000000000001</v>
      </c>
    </row>
    <row r="659" spans="1:5">
      <c r="A659" s="220" t="s">
        <v>1222</v>
      </c>
      <c r="B659" s="225">
        <v>5865</v>
      </c>
      <c r="C659" s="220" t="s">
        <v>657</v>
      </c>
      <c r="D659" s="227" t="s">
        <v>1254</v>
      </c>
      <c r="E659" s="226">
        <v>26.29</v>
      </c>
    </row>
    <row r="660" spans="1:5">
      <c r="A660" s="220" t="s">
        <v>1222</v>
      </c>
      <c r="B660" s="225">
        <v>5868</v>
      </c>
      <c r="C660" s="220" t="s">
        <v>658</v>
      </c>
      <c r="D660" s="220">
        <v>7</v>
      </c>
      <c r="E660" s="226">
        <v>28.29</v>
      </c>
    </row>
    <row r="661" spans="1:5">
      <c r="A661" s="220" t="s">
        <v>1225</v>
      </c>
      <c r="B661" s="225">
        <v>5876</v>
      </c>
      <c r="C661" s="220" t="s">
        <v>862</v>
      </c>
      <c r="D661" s="220">
        <v>9</v>
      </c>
      <c r="E661" s="226">
        <v>25.26</v>
      </c>
    </row>
    <row r="662" spans="1:5">
      <c r="A662" s="220">
        <v>510</v>
      </c>
      <c r="B662" s="235">
        <v>5877</v>
      </c>
      <c r="C662" s="231" t="s">
        <v>1313</v>
      </c>
      <c r="D662" s="220">
        <v>3</v>
      </c>
      <c r="E662" s="232" t="s">
        <v>1291</v>
      </c>
    </row>
    <row r="663" spans="1:5">
      <c r="A663" s="220" t="s">
        <v>1223</v>
      </c>
      <c r="B663" s="225">
        <v>5879</v>
      </c>
      <c r="C663" s="220" t="s">
        <v>214</v>
      </c>
      <c r="D663" s="220">
        <v>2</v>
      </c>
      <c r="E663" s="226" t="s">
        <v>1293</v>
      </c>
    </row>
    <row r="664" spans="1:5">
      <c r="A664" s="220" t="s">
        <v>1223</v>
      </c>
      <c r="B664" s="225">
        <v>5883</v>
      </c>
      <c r="C664" s="220" t="s">
        <v>215</v>
      </c>
      <c r="D664" s="220">
        <v>3</v>
      </c>
      <c r="E664" s="226" t="s">
        <v>1291</v>
      </c>
    </row>
    <row r="665" spans="1:5">
      <c r="A665" s="220" t="s">
        <v>1231</v>
      </c>
      <c r="B665" s="225">
        <v>5884</v>
      </c>
      <c r="C665" s="220" t="s">
        <v>216</v>
      </c>
      <c r="D665" s="220">
        <v>5</v>
      </c>
      <c r="E665" s="226">
        <v>17.18</v>
      </c>
    </row>
    <row r="666" spans="1:5">
      <c r="A666" s="220" t="s">
        <v>1223</v>
      </c>
      <c r="B666" s="225">
        <v>5884</v>
      </c>
      <c r="C666" s="220" t="s">
        <v>216</v>
      </c>
      <c r="D666" s="220">
        <v>5</v>
      </c>
      <c r="E666" s="226">
        <v>17.18</v>
      </c>
    </row>
    <row r="667" spans="1:5">
      <c r="A667" s="220" t="s">
        <v>1227</v>
      </c>
      <c r="B667" s="225">
        <v>5896</v>
      </c>
      <c r="C667" s="220" t="s">
        <v>1004</v>
      </c>
      <c r="D667" s="220">
        <v>8</v>
      </c>
      <c r="E667" s="226">
        <v>29</v>
      </c>
    </row>
    <row r="668" spans="1:5">
      <c r="A668" s="220" t="s">
        <v>1222</v>
      </c>
      <c r="B668" s="225">
        <v>5905</v>
      </c>
      <c r="C668" s="220" t="s">
        <v>659</v>
      </c>
      <c r="D668" s="220">
        <v>7</v>
      </c>
      <c r="E668" s="226">
        <v>28.29</v>
      </c>
    </row>
    <row r="669" spans="1:5">
      <c r="A669" s="220" t="s">
        <v>1225</v>
      </c>
      <c r="B669" s="225">
        <v>5908</v>
      </c>
      <c r="C669" s="220" t="s">
        <v>863</v>
      </c>
      <c r="D669" s="220">
        <v>11</v>
      </c>
      <c r="E669" s="226">
        <v>25.26</v>
      </c>
    </row>
    <row r="670" spans="1:5">
      <c r="A670" s="220" t="s">
        <v>1227</v>
      </c>
      <c r="B670" s="225">
        <v>5921</v>
      </c>
      <c r="C670" s="220" t="s">
        <v>1006</v>
      </c>
      <c r="D670" s="220">
        <v>12</v>
      </c>
      <c r="E670" s="226">
        <v>27.28</v>
      </c>
    </row>
    <row r="671" spans="1:5">
      <c r="A671" s="220" t="s">
        <v>1225</v>
      </c>
      <c r="B671" s="225">
        <v>5922</v>
      </c>
      <c r="C671" s="220" t="s">
        <v>864</v>
      </c>
      <c r="D671" s="220">
        <v>11</v>
      </c>
      <c r="E671" s="226">
        <v>25.26</v>
      </c>
    </row>
    <row r="672" spans="1:5">
      <c r="A672" s="220" t="s">
        <v>1227</v>
      </c>
      <c r="B672" s="225">
        <v>5923</v>
      </c>
      <c r="C672" s="220" t="s">
        <v>1007</v>
      </c>
      <c r="D672" s="220">
        <v>12</v>
      </c>
      <c r="E672" s="226">
        <v>27.28</v>
      </c>
    </row>
    <row r="673" spans="1:5">
      <c r="A673" s="220" t="s">
        <v>1227</v>
      </c>
      <c r="B673" s="225">
        <v>5926</v>
      </c>
      <c r="C673" s="220" t="s">
        <v>1008</v>
      </c>
      <c r="D673" s="220">
        <v>12</v>
      </c>
      <c r="E673" s="226">
        <v>27.28</v>
      </c>
    </row>
    <row r="674" spans="1:5">
      <c r="A674" s="220" t="s">
        <v>1227</v>
      </c>
      <c r="B674" s="225">
        <v>5931</v>
      </c>
      <c r="C674" s="220" t="s">
        <v>660</v>
      </c>
      <c r="D674" s="227" t="s">
        <v>1272</v>
      </c>
      <c r="E674" s="226">
        <v>29.28</v>
      </c>
    </row>
    <row r="675" spans="1:5">
      <c r="A675" s="220"/>
      <c r="B675" s="234">
        <v>5934</v>
      </c>
      <c r="C675" s="231" t="s">
        <v>1333</v>
      </c>
      <c r="D675" s="220">
        <v>5</v>
      </c>
      <c r="E675" s="232">
        <v>17.18</v>
      </c>
    </row>
    <row r="676" spans="1:5">
      <c r="A676" s="220" t="s">
        <v>1223</v>
      </c>
      <c r="B676" s="225">
        <v>5944</v>
      </c>
      <c r="C676" s="220" t="s">
        <v>217</v>
      </c>
      <c r="D676" s="220">
        <v>5</v>
      </c>
      <c r="E676" s="226">
        <v>17.18</v>
      </c>
    </row>
    <row r="677" spans="1:5">
      <c r="A677" s="220" t="s">
        <v>1223</v>
      </c>
      <c r="B677" s="225">
        <v>5947</v>
      </c>
      <c r="C677" s="220" t="s">
        <v>218</v>
      </c>
      <c r="D677" s="220">
        <v>3</v>
      </c>
      <c r="E677" s="226" t="s">
        <v>1291</v>
      </c>
    </row>
    <row r="678" spans="1:5">
      <c r="A678" s="220" t="s">
        <v>1222</v>
      </c>
      <c r="B678" s="225">
        <v>5955</v>
      </c>
      <c r="C678" s="220" t="s">
        <v>661</v>
      </c>
      <c r="D678" s="220">
        <v>8</v>
      </c>
      <c r="E678" s="226">
        <v>29</v>
      </c>
    </row>
    <row r="679" spans="1:5">
      <c r="A679" s="220" t="s">
        <v>1223</v>
      </c>
      <c r="B679" s="225">
        <v>5958</v>
      </c>
      <c r="C679" s="220" t="s">
        <v>219</v>
      </c>
      <c r="D679" s="220">
        <v>14</v>
      </c>
      <c r="E679" s="226">
        <v>19</v>
      </c>
    </row>
    <row r="680" spans="1:5">
      <c r="A680" s="220" t="s">
        <v>1223</v>
      </c>
      <c r="B680" s="225">
        <v>5964</v>
      </c>
      <c r="C680" s="220" t="s">
        <v>220</v>
      </c>
      <c r="D680" s="220">
        <v>5</v>
      </c>
      <c r="E680" s="226">
        <v>17.18</v>
      </c>
    </row>
    <row r="681" spans="1:5">
      <c r="A681" s="220" t="s">
        <v>1222</v>
      </c>
      <c r="B681" s="225">
        <v>5967</v>
      </c>
      <c r="C681" s="220" t="s">
        <v>662</v>
      </c>
      <c r="D681" s="220">
        <v>8</v>
      </c>
      <c r="E681" s="226">
        <v>29</v>
      </c>
    </row>
    <row r="682" spans="1:5">
      <c r="A682" s="220" t="s">
        <v>1222</v>
      </c>
      <c r="B682" s="225">
        <v>5975</v>
      </c>
      <c r="C682" s="220" t="s">
        <v>1102</v>
      </c>
      <c r="D682" s="220">
        <v>7</v>
      </c>
      <c r="E682" s="226">
        <v>28.29</v>
      </c>
    </row>
    <row r="683" spans="1:5">
      <c r="A683" s="220" t="s">
        <v>1222</v>
      </c>
      <c r="B683" s="225">
        <v>5980</v>
      </c>
      <c r="C683" s="220" t="s">
        <v>663</v>
      </c>
      <c r="D683" s="220">
        <v>7</v>
      </c>
      <c r="E683" s="226">
        <v>28.29</v>
      </c>
    </row>
    <row r="684" spans="1:5">
      <c r="A684" s="220"/>
      <c r="B684" s="234">
        <v>5982</v>
      </c>
      <c r="C684" s="231" t="s">
        <v>1342</v>
      </c>
      <c r="D684" s="220"/>
      <c r="E684" s="232">
        <v>17.18</v>
      </c>
    </row>
    <row r="685" spans="1:5">
      <c r="A685" s="220" t="s">
        <v>1222</v>
      </c>
      <c r="B685" s="225">
        <v>5985</v>
      </c>
      <c r="C685" s="220" t="s">
        <v>1103</v>
      </c>
      <c r="D685" s="220">
        <v>7</v>
      </c>
      <c r="E685" s="226">
        <v>28.29</v>
      </c>
    </row>
    <row r="686" spans="1:5">
      <c r="A686" s="220" t="s">
        <v>1223</v>
      </c>
      <c r="B686" s="225">
        <v>6007</v>
      </c>
      <c r="C686" s="220" t="s">
        <v>221</v>
      </c>
      <c r="D686" s="220">
        <v>1</v>
      </c>
      <c r="E686" s="226">
        <v>18.190000000000001</v>
      </c>
    </row>
    <row r="687" spans="1:5">
      <c r="A687" s="220" t="s">
        <v>1223</v>
      </c>
      <c r="B687" s="225">
        <v>6029</v>
      </c>
      <c r="C687" s="220" t="s">
        <v>222</v>
      </c>
      <c r="D687" s="220">
        <v>14</v>
      </c>
      <c r="E687" s="226">
        <v>19</v>
      </c>
    </row>
    <row r="688" spans="1:5">
      <c r="A688" s="220" t="s">
        <v>1223</v>
      </c>
      <c r="B688" s="225">
        <v>6031</v>
      </c>
      <c r="C688" s="220" t="s">
        <v>223</v>
      </c>
      <c r="D688" s="220">
        <v>2</v>
      </c>
      <c r="E688" s="226" t="s">
        <v>1293</v>
      </c>
    </row>
    <row r="689" spans="1:5">
      <c r="A689" s="220" t="s">
        <v>1222</v>
      </c>
      <c r="B689" s="225">
        <v>6035</v>
      </c>
      <c r="C689" s="220" t="s">
        <v>664</v>
      </c>
      <c r="D689" s="227" t="s">
        <v>1230</v>
      </c>
      <c r="E689" s="226">
        <v>27</v>
      </c>
    </row>
    <row r="690" spans="1:5">
      <c r="A690" s="220" t="s">
        <v>1225</v>
      </c>
      <c r="B690" s="225">
        <v>6045</v>
      </c>
      <c r="C690" s="220" t="s">
        <v>865</v>
      </c>
      <c r="D690" s="220">
        <v>11</v>
      </c>
      <c r="E690" s="226">
        <v>25.26</v>
      </c>
    </row>
    <row r="691" spans="1:5">
      <c r="A691" s="220" t="s">
        <v>1222</v>
      </c>
      <c r="B691" s="225">
        <v>6047</v>
      </c>
      <c r="C691" s="220" t="s">
        <v>665</v>
      </c>
      <c r="D691" s="220">
        <v>7</v>
      </c>
      <c r="E691" s="226">
        <v>28.29</v>
      </c>
    </row>
    <row r="692" spans="1:5">
      <c r="A692" s="220" t="s">
        <v>1227</v>
      </c>
      <c r="B692" s="225">
        <v>6048</v>
      </c>
      <c r="C692" s="220" t="s">
        <v>1009</v>
      </c>
      <c r="D692" s="220">
        <v>12</v>
      </c>
      <c r="E692" s="226">
        <v>27.28</v>
      </c>
    </row>
    <row r="693" spans="1:5">
      <c r="A693" s="220" t="s">
        <v>1222</v>
      </c>
      <c r="B693" s="225">
        <v>6050</v>
      </c>
      <c r="C693" s="220" t="s">
        <v>1104</v>
      </c>
      <c r="D693" s="220">
        <v>7</v>
      </c>
      <c r="E693" s="226">
        <v>28.29</v>
      </c>
    </row>
    <row r="694" spans="1:5">
      <c r="A694" s="220" t="s">
        <v>1223</v>
      </c>
      <c r="B694" s="225">
        <v>6054</v>
      </c>
      <c r="C694" s="220" t="s">
        <v>224</v>
      </c>
      <c r="D694" s="220">
        <v>13</v>
      </c>
      <c r="E694" s="226">
        <v>27.28</v>
      </c>
    </row>
    <row r="695" spans="1:5">
      <c r="A695" s="220" t="s">
        <v>1222</v>
      </c>
      <c r="B695" s="225">
        <v>6063</v>
      </c>
      <c r="C695" s="220" t="s">
        <v>666</v>
      </c>
      <c r="D695" s="220">
        <v>4</v>
      </c>
      <c r="E695" s="226" t="s">
        <v>1292</v>
      </c>
    </row>
    <row r="696" spans="1:5">
      <c r="A696" s="220" t="s">
        <v>1225</v>
      </c>
      <c r="B696" s="225">
        <v>6064</v>
      </c>
      <c r="C696" s="220" t="s">
        <v>866</v>
      </c>
      <c r="D696" s="220">
        <v>10</v>
      </c>
      <c r="E696" s="226" t="s">
        <v>1343</v>
      </c>
    </row>
    <row r="697" spans="1:5">
      <c r="A697" s="220" t="s">
        <v>1222</v>
      </c>
      <c r="B697" s="225">
        <v>6070</v>
      </c>
      <c r="C697" s="220" t="s">
        <v>1105</v>
      </c>
      <c r="D697" s="220">
        <v>7</v>
      </c>
      <c r="E697" s="226">
        <v>28.29</v>
      </c>
    </row>
    <row r="698" spans="1:5">
      <c r="A698" s="220" t="s">
        <v>1222</v>
      </c>
      <c r="B698" s="225">
        <v>6074</v>
      </c>
      <c r="C698" s="220" t="s">
        <v>667</v>
      </c>
      <c r="D698" s="220">
        <v>10</v>
      </c>
      <c r="E698" s="226" t="s">
        <v>1343</v>
      </c>
    </row>
    <row r="699" spans="1:5">
      <c r="A699" s="220" t="s">
        <v>1225</v>
      </c>
      <c r="B699" s="225">
        <v>6075</v>
      </c>
      <c r="C699" s="220" t="s">
        <v>668</v>
      </c>
      <c r="D699" s="227" t="s">
        <v>1277</v>
      </c>
      <c r="E699" s="226">
        <v>25</v>
      </c>
    </row>
    <row r="700" spans="1:5">
      <c r="A700" s="220" t="s">
        <v>1227</v>
      </c>
      <c r="B700" s="225">
        <v>6080</v>
      </c>
      <c r="C700" s="220" t="s">
        <v>669</v>
      </c>
      <c r="D700" s="220">
        <v>8</v>
      </c>
      <c r="E700" s="226">
        <v>29</v>
      </c>
    </row>
    <row r="701" spans="1:5">
      <c r="A701" s="220" t="s">
        <v>1227</v>
      </c>
      <c r="B701" s="225">
        <v>6100</v>
      </c>
      <c r="C701" s="220" t="s">
        <v>1010</v>
      </c>
      <c r="D701" s="220">
        <v>12</v>
      </c>
      <c r="E701" s="226">
        <v>27.28</v>
      </c>
    </row>
    <row r="702" spans="1:5">
      <c r="A702" s="220" t="s">
        <v>1222</v>
      </c>
      <c r="B702" s="225">
        <v>6103</v>
      </c>
      <c r="C702" s="220" t="s">
        <v>670</v>
      </c>
      <c r="D702" s="220">
        <v>8</v>
      </c>
      <c r="E702" s="226">
        <v>29</v>
      </c>
    </row>
    <row r="703" spans="1:5">
      <c r="A703" s="220" t="s">
        <v>1223</v>
      </c>
      <c r="B703" s="225">
        <v>6107</v>
      </c>
      <c r="C703" s="220" t="s">
        <v>225</v>
      </c>
      <c r="D703" s="227" t="s">
        <v>1278</v>
      </c>
      <c r="E703" s="226">
        <v>18</v>
      </c>
    </row>
    <row r="704" spans="1:5">
      <c r="A704" s="220" t="s">
        <v>1223</v>
      </c>
      <c r="B704" s="225">
        <v>6111</v>
      </c>
      <c r="C704" s="220" t="s">
        <v>226</v>
      </c>
      <c r="D704" s="220">
        <v>5</v>
      </c>
      <c r="E704" s="226">
        <v>17.18</v>
      </c>
    </row>
    <row r="705" spans="1:5">
      <c r="A705" s="220" t="s">
        <v>1225</v>
      </c>
      <c r="B705" s="225">
        <v>6114</v>
      </c>
      <c r="C705" s="220" t="s">
        <v>867</v>
      </c>
      <c r="D705" s="227" t="s">
        <v>1235</v>
      </c>
      <c r="E705" s="226">
        <v>25</v>
      </c>
    </row>
    <row r="706" spans="1:5">
      <c r="A706" s="220" t="s">
        <v>1223</v>
      </c>
      <c r="B706" s="225">
        <v>6121</v>
      </c>
      <c r="C706" s="220" t="s">
        <v>227</v>
      </c>
      <c r="D706" s="220">
        <v>3</v>
      </c>
      <c r="E706" s="226" t="s">
        <v>1291</v>
      </c>
    </row>
    <row r="707" spans="1:5">
      <c r="A707" s="220" t="s">
        <v>1222</v>
      </c>
      <c r="B707" s="225">
        <v>6124</v>
      </c>
      <c r="C707" s="220" t="s">
        <v>431</v>
      </c>
      <c r="D707" s="220">
        <v>8</v>
      </c>
      <c r="E707" s="226">
        <v>29</v>
      </c>
    </row>
    <row r="708" spans="1:5">
      <c r="A708" s="220" t="s">
        <v>1223</v>
      </c>
      <c r="B708" s="225">
        <v>6128</v>
      </c>
      <c r="C708" s="220" t="s">
        <v>228</v>
      </c>
      <c r="D708" s="227" t="s">
        <v>1224</v>
      </c>
      <c r="E708" s="228" t="s">
        <v>1290</v>
      </c>
    </row>
    <row r="709" spans="1:5">
      <c r="A709" s="220" t="s">
        <v>1223</v>
      </c>
      <c r="B709" s="225">
        <v>6132</v>
      </c>
      <c r="C709" s="220" t="s">
        <v>229</v>
      </c>
      <c r="D709" s="227" t="s">
        <v>1224</v>
      </c>
      <c r="E709" s="228" t="s">
        <v>1290</v>
      </c>
    </row>
    <row r="710" spans="1:5">
      <c r="A710" s="220" t="s">
        <v>1223</v>
      </c>
      <c r="B710" s="225">
        <v>6142</v>
      </c>
      <c r="C710" s="220" t="s">
        <v>230</v>
      </c>
      <c r="D710" s="227" t="s">
        <v>1224</v>
      </c>
      <c r="E710" s="228" t="s">
        <v>1290</v>
      </c>
    </row>
    <row r="711" spans="1:5">
      <c r="A711" s="220" t="s">
        <v>1222</v>
      </c>
      <c r="B711" s="225">
        <v>6147</v>
      </c>
      <c r="C711" s="220" t="s">
        <v>671</v>
      </c>
      <c r="D711" s="220">
        <v>8</v>
      </c>
      <c r="E711" s="226">
        <v>29</v>
      </c>
    </row>
    <row r="712" spans="1:5">
      <c r="A712" s="220" t="s">
        <v>1222</v>
      </c>
      <c r="B712" s="225">
        <v>6156</v>
      </c>
      <c r="C712" s="220" t="s">
        <v>672</v>
      </c>
      <c r="D712" s="220">
        <v>7</v>
      </c>
      <c r="E712" s="226">
        <v>28.29</v>
      </c>
    </row>
    <row r="713" spans="1:5">
      <c r="A713" s="220" t="s">
        <v>1222</v>
      </c>
      <c r="B713" s="225">
        <v>6157</v>
      </c>
      <c r="C713" s="220" t="s">
        <v>673</v>
      </c>
      <c r="D713" s="220">
        <v>7</v>
      </c>
      <c r="E713" s="226">
        <v>28.29</v>
      </c>
    </row>
    <row r="714" spans="1:5">
      <c r="A714" s="220" t="s">
        <v>1225</v>
      </c>
      <c r="B714" s="225">
        <v>6167</v>
      </c>
      <c r="C714" s="220" t="s">
        <v>868</v>
      </c>
      <c r="D714" s="220">
        <v>11</v>
      </c>
      <c r="E714" s="226">
        <v>25.26</v>
      </c>
    </row>
    <row r="715" spans="1:5">
      <c r="A715" s="220" t="s">
        <v>1227</v>
      </c>
      <c r="B715" s="225">
        <v>6186</v>
      </c>
      <c r="C715" s="220" t="s">
        <v>1011</v>
      </c>
      <c r="D715" s="220">
        <v>12</v>
      </c>
      <c r="E715" s="226">
        <v>27.28</v>
      </c>
    </row>
    <row r="716" spans="1:5">
      <c r="A716" s="220" t="s">
        <v>1222</v>
      </c>
      <c r="B716" s="225">
        <v>6187</v>
      </c>
      <c r="C716" s="220" t="s">
        <v>674</v>
      </c>
      <c r="D716" s="227" t="s">
        <v>1230</v>
      </c>
      <c r="E716" s="226">
        <v>27</v>
      </c>
    </row>
    <row r="717" spans="1:5">
      <c r="A717" s="220" t="s">
        <v>1225</v>
      </c>
      <c r="B717" s="225">
        <v>6188</v>
      </c>
      <c r="C717" s="220" t="s">
        <v>869</v>
      </c>
      <c r="D717" s="220">
        <v>11</v>
      </c>
      <c r="E717" s="226">
        <v>25.26</v>
      </c>
    </row>
    <row r="718" spans="1:5">
      <c r="A718" s="220" t="s">
        <v>1222</v>
      </c>
      <c r="B718" s="225">
        <v>6190</v>
      </c>
      <c r="C718" s="220" t="s">
        <v>675</v>
      </c>
      <c r="D718" s="227" t="s">
        <v>1259</v>
      </c>
      <c r="E718" s="226">
        <v>26.27</v>
      </c>
    </row>
    <row r="719" spans="1:5">
      <c r="A719" s="220" t="s">
        <v>1222</v>
      </c>
      <c r="B719" s="225">
        <v>6194</v>
      </c>
      <c r="C719" s="220" t="s">
        <v>676</v>
      </c>
      <c r="D719" s="220">
        <v>7</v>
      </c>
      <c r="E719" s="226">
        <v>28.29</v>
      </c>
    </row>
    <row r="720" spans="1:5">
      <c r="A720" s="220" t="s">
        <v>1227</v>
      </c>
      <c r="B720" s="225">
        <v>6197</v>
      </c>
      <c r="C720" s="220" t="s">
        <v>1012</v>
      </c>
      <c r="D720" s="220">
        <v>12</v>
      </c>
      <c r="E720" s="226">
        <v>27.28</v>
      </c>
    </row>
    <row r="721" spans="1:5">
      <c r="A721" s="220" t="s">
        <v>1222</v>
      </c>
      <c r="B721" s="225">
        <v>6200</v>
      </c>
      <c r="C721" s="220" t="s">
        <v>677</v>
      </c>
      <c r="D721" s="227" t="s">
        <v>1276</v>
      </c>
      <c r="E721" s="226">
        <v>25</v>
      </c>
    </row>
    <row r="722" spans="1:5">
      <c r="A722" s="220" t="s">
        <v>1223</v>
      </c>
      <c r="B722" s="225">
        <v>6201</v>
      </c>
      <c r="C722" s="220" t="s">
        <v>231</v>
      </c>
      <c r="D722" s="220">
        <v>4</v>
      </c>
      <c r="E722" s="226" t="s">
        <v>1292</v>
      </c>
    </row>
    <row r="723" spans="1:5">
      <c r="A723" s="220" t="s">
        <v>1227</v>
      </c>
      <c r="B723" s="225">
        <v>6204</v>
      </c>
      <c r="C723" s="220" t="s">
        <v>1013</v>
      </c>
      <c r="D723" s="227" t="s">
        <v>1228</v>
      </c>
      <c r="E723" s="229">
        <v>27.28</v>
      </c>
    </row>
    <row r="724" spans="1:5">
      <c r="A724" s="220" t="s">
        <v>1223</v>
      </c>
      <c r="B724" s="225">
        <v>6208</v>
      </c>
      <c r="C724" s="220" t="s">
        <v>232</v>
      </c>
      <c r="D724" s="227" t="s">
        <v>1240</v>
      </c>
      <c r="E724" s="232">
        <v>18.190000000000001</v>
      </c>
    </row>
    <row r="725" spans="1:5">
      <c r="A725" s="220" t="s">
        <v>1225</v>
      </c>
      <c r="B725" s="225">
        <v>6213</v>
      </c>
      <c r="C725" s="220" t="s">
        <v>870</v>
      </c>
      <c r="D725" s="220">
        <v>11</v>
      </c>
      <c r="E725" s="226">
        <v>25.26</v>
      </c>
    </row>
    <row r="726" spans="1:5">
      <c r="A726" s="220" t="s">
        <v>1222</v>
      </c>
      <c r="B726" s="225">
        <v>6216</v>
      </c>
      <c r="C726" s="220" t="s">
        <v>678</v>
      </c>
      <c r="D726" s="220">
        <v>7</v>
      </c>
      <c r="E726" s="226">
        <v>28.29</v>
      </c>
    </row>
    <row r="727" spans="1:5">
      <c r="A727" s="220" t="s">
        <v>1227</v>
      </c>
      <c r="B727" s="225">
        <v>6222</v>
      </c>
      <c r="C727" s="220" t="s">
        <v>1014</v>
      </c>
      <c r="D727" s="220">
        <v>12</v>
      </c>
      <c r="E727" s="226">
        <v>27.28</v>
      </c>
    </row>
    <row r="728" spans="1:5">
      <c r="A728" s="220" t="s">
        <v>1223</v>
      </c>
      <c r="B728" s="225">
        <v>6224</v>
      </c>
      <c r="C728" s="220" t="s">
        <v>233</v>
      </c>
      <c r="D728" s="220">
        <v>2</v>
      </c>
      <c r="E728" s="226" t="s">
        <v>1293</v>
      </c>
    </row>
    <row r="729" spans="1:5">
      <c r="A729" s="220" t="s">
        <v>1222</v>
      </c>
      <c r="B729" s="225">
        <v>6228</v>
      </c>
      <c r="C729" s="220" t="s">
        <v>679</v>
      </c>
      <c r="D729" s="220">
        <v>9</v>
      </c>
      <c r="E729" s="226">
        <v>25.26</v>
      </c>
    </row>
    <row r="730" spans="1:5">
      <c r="A730" s="220" t="s">
        <v>1227</v>
      </c>
      <c r="B730" s="225">
        <v>6232</v>
      </c>
      <c r="C730" s="220" t="s">
        <v>1015</v>
      </c>
      <c r="D730" s="220">
        <v>12</v>
      </c>
      <c r="E730" s="226">
        <v>27.28</v>
      </c>
    </row>
    <row r="731" spans="1:5">
      <c r="A731" s="220" t="s">
        <v>1227</v>
      </c>
      <c r="B731" s="225">
        <v>6234</v>
      </c>
      <c r="C731" s="220" t="s">
        <v>1016</v>
      </c>
      <c r="D731" s="227" t="s">
        <v>1251</v>
      </c>
      <c r="E731" s="226">
        <v>28</v>
      </c>
    </row>
    <row r="732" spans="1:5">
      <c r="A732" s="220" t="s">
        <v>1222</v>
      </c>
      <c r="B732" s="225">
        <v>6248</v>
      </c>
      <c r="C732" s="220" t="s">
        <v>680</v>
      </c>
      <c r="D732" s="220">
        <v>8</v>
      </c>
      <c r="E732" s="226">
        <v>29</v>
      </c>
    </row>
    <row r="733" spans="1:5">
      <c r="A733" s="220" t="s">
        <v>1222</v>
      </c>
      <c r="B733" s="225">
        <v>6249</v>
      </c>
      <c r="C733" s="220" t="s">
        <v>681</v>
      </c>
      <c r="D733" s="220">
        <v>4</v>
      </c>
      <c r="E733" s="226" t="s">
        <v>1292</v>
      </c>
    </row>
    <row r="734" spans="1:5">
      <c r="A734" s="220" t="s">
        <v>1225</v>
      </c>
      <c r="B734" s="225">
        <v>6251</v>
      </c>
      <c r="C734" s="220" t="s">
        <v>871</v>
      </c>
      <c r="D734" s="227" t="s">
        <v>1235</v>
      </c>
      <c r="E734" s="226">
        <v>25</v>
      </c>
    </row>
    <row r="735" spans="1:5">
      <c r="A735" s="220" t="s">
        <v>1225</v>
      </c>
      <c r="B735" s="225">
        <v>6252</v>
      </c>
      <c r="C735" s="220" t="s">
        <v>872</v>
      </c>
      <c r="D735" s="220">
        <v>11</v>
      </c>
      <c r="E735" s="226">
        <v>25.26</v>
      </c>
    </row>
    <row r="736" spans="1:5">
      <c r="A736" s="220" t="s">
        <v>1225</v>
      </c>
      <c r="B736" s="225">
        <v>6253</v>
      </c>
      <c r="C736" s="220" t="s">
        <v>873</v>
      </c>
      <c r="D736" s="220">
        <v>11</v>
      </c>
      <c r="E736" s="226">
        <v>25.26</v>
      </c>
    </row>
    <row r="737" spans="1:5">
      <c r="A737" s="220" t="s">
        <v>1227</v>
      </c>
      <c r="B737" s="225">
        <v>6257</v>
      </c>
      <c r="C737" s="220" t="s">
        <v>1017</v>
      </c>
      <c r="D737" s="220">
        <v>13</v>
      </c>
      <c r="E737" s="226">
        <v>27.28</v>
      </c>
    </row>
    <row r="738" spans="1:5">
      <c r="A738" s="220" t="s">
        <v>1222</v>
      </c>
      <c r="B738" s="225">
        <v>6259</v>
      </c>
      <c r="C738" s="220" t="s">
        <v>682</v>
      </c>
      <c r="D738" s="220">
        <v>7</v>
      </c>
      <c r="E738" s="226">
        <v>28.29</v>
      </c>
    </row>
    <row r="739" spans="1:5">
      <c r="A739" s="220" t="s">
        <v>1225</v>
      </c>
      <c r="B739" s="225">
        <v>6276</v>
      </c>
      <c r="C739" s="220" t="s">
        <v>874</v>
      </c>
      <c r="D739" s="220">
        <v>10</v>
      </c>
      <c r="E739" s="226" t="s">
        <v>1343</v>
      </c>
    </row>
    <row r="740" spans="1:5">
      <c r="A740" s="220" t="s">
        <v>1223</v>
      </c>
      <c r="B740" s="225">
        <v>6287</v>
      </c>
      <c r="C740" s="220" t="s">
        <v>234</v>
      </c>
      <c r="D740" s="220">
        <v>14</v>
      </c>
      <c r="E740" s="226">
        <v>19</v>
      </c>
    </row>
    <row r="741" spans="1:5">
      <c r="A741" s="220" t="s">
        <v>1223</v>
      </c>
      <c r="B741" s="225">
        <v>6291</v>
      </c>
      <c r="C741" s="220" t="s">
        <v>235</v>
      </c>
      <c r="D741" s="220">
        <v>2</v>
      </c>
      <c r="E741" s="226" t="s">
        <v>1293</v>
      </c>
    </row>
    <row r="742" spans="1:5">
      <c r="A742" s="220" t="s">
        <v>1222</v>
      </c>
      <c r="B742" s="225">
        <v>6293</v>
      </c>
      <c r="C742" s="220" t="s">
        <v>683</v>
      </c>
      <c r="D742" s="227" t="s">
        <v>1238</v>
      </c>
      <c r="E742" s="226">
        <v>29</v>
      </c>
    </row>
    <row r="743" spans="1:5">
      <c r="A743" s="220" t="s">
        <v>1227</v>
      </c>
      <c r="B743" s="225">
        <v>6300</v>
      </c>
      <c r="C743" s="220" t="s">
        <v>684</v>
      </c>
      <c r="D743" s="220">
        <v>8</v>
      </c>
      <c r="E743" s="226">
        <v>29</v>
      </c>
    </row>
    <row r="744" spans="1:5">
      <c r="A744" s="220" t="s">
        <v>1227</v>
      </c>
      <c r="B744" s="225">
        <v>6301</v>
      </c>
      <c r="C744" s="220" t="s">
        <v>1018</v>
      </c>
      <c r="D744" s="220">
        <v>8</v>
      </c>
      <c r="E744" s="226">
        <v>29</v>
      </c>
    </row>
    <row r="745" spans="1:5">
      <c r="A745" s="220" t="s">
        <v>1223</v>
      </c>
      <c r="B745" s="225">
        <v>6303</v>
      </c>
      <c r="C745" s="220" t="s">
        <v>236</v>
      </c>
      <c r="D745" s="220">
        <v>3</v>
      </c>
      <c r="E745" s="226" t="s">
        <v>1291</v>
      </c>
    </row>
    <row r="746" spans="1:5">
      <c r="A746" s="220" t="s">
        <v>1223</v>
      </c>
      <c r="B746" s="225">
        <v>6306</v>
      </c>
      <c r="C746" s="220" t="s">
        <v>237</v>
      </c>
      <c r="D746" s="220">
        <v>3</v>
      </c>
      <c r="E746" s="226" t="s">
        <v>1291</v>
      </c>
    </row>
    <row r="747" spans="1:5">
      <c r="A747" s="220" t="s">
        <v>1222</v>
      </c>
      <c r="B747" s="225">
        <v>6310</v>
      </c>
      <c r="C747" s="220" t="s">
        <v>685</v>
      </c>
      <c r="D747" s="220">
        <v>7</v>
      </c>
      <c r="E747" s="226">
        <v>28.29</v>
      </c>
    </row>
    <row r="748" spans="1:5">
      <c r="A748" s="220" t="s">
        <v>1227</v>
      </c>
      <c r="B748" s="225">
        <v>6315</v>
      </c>
      <c r="C748" s="220" t="s">
        <v>1019</v>
      </c>
      <c r="D748" s="220">
        <v>12</v>
      </c>
      <c r="E748" s="226">
        <v>27.28</v>
      </c>
    </row>
    <row r="749" spans="1:5">
      <c r="A749" s="220" t="s">
        <v>1222</v>
      </c>
      <c r="B749" s="225">
        <v>6317</v>
      </c>
      <c r="C749" s="220" t="s">
        <v>686</v>
      </c>
      <c r="D749" s="220">
        <v>8</v>
      </c>
      <c r="E749" s="226">
        <v>29</v>
      </c>
    </row>
    <row r="750" spans="1:5">
      <c r="A750" s="220" t="s">
        <v>1222</v>
      </c>
      <c r="B750" s="225">
        <v>6319</v>
      </c>
      <c r="C750" s="220" t="s">
        <v>687</v>
      </c>
      <c r="D750" s="220">
        <v>8</v>
      </c>
      <c r="E750" s="226">
        <v>29</v>
      </c>
    </row>
    <row r="751" spans="1:5">
      <c r="A751" s="220" t="s">
        <v>1222</v>
      </c>
      <c r="B751" s="225">
        <v>6321</v>
      </c>
      <c r="C751" s="220" t="s">
        <v>688</v>
      </c>
      <c r="D751" s="227" t="s">
        <v>1230</v>
      </c>
      <c r="E751" s="226">
        <v>27</v>
      </c>
    </row>
    <row r="752" spans="1:5">
      <c r="A752" s="220" t="s">
        <v>1223</v>
      </c>
      <c r="B752" s="225">
        <v>6322</v>
      </c>
      <c r="C752" s="220" t="s">
        <v>238</v>
      </c>
      <c r="D752" s="227" t="s">
        <v>1271</v>
      </c>
      <c r="E752" s="229">
        <v>18</v>
      </c>
    </row>
    <row r="753" spans="1:5">
      <c r="A753" s="220" t="s">
        <v>1223</v>
      </c>
      <c r="B753" s="225">
        <v>6329</v>
      </c>
      <c r="C753" s="220" t="s">
        <v>239</v>
      </c>
      <c r="D753" s="220">
        <v>3</v>
      </c>
      <c r="E753" s="226" t="s">
        <v>1291</v>
      </c>
    </row>
    <row r="754" spans="1:5">
      <c r="A754" s="220" t="s">
        <v>1222</v>
      </c>
      <c r="B754" s="225">
        <v>6330</v>
      </c>
      <c r="C754" s="220" t="s">
        <v>689</v>
      </c>
      <c r="D754" s="220">
        <v>9</v>
      </c>
      <c r="E754" s="226">
        <v>25.26</v>
      </c>
    </row>
    <row r="755" spans="1:5">
      <c r="A755" s="220" t="s">
        <v>1222</v>
      </c>
      <c r="B755" s="225">
        <v>6334</v>
      </c>
      <c r="C755" s="220" t="s">
        <v>690</v>
      </c>
      <c r="D755" s="220">
        <v>8</v>
      </c>
      <c r="E755" s="226">
        <v>29</v>
      </c>
    </row>
    <row r="756" spans="1:5">
      <c r="A756" s="220" t="s">
        <v>1223</v>
      </c>
      <c r="B756" s="225">
        <v>6341</v>
      </c>
      <c r="C756" s="220" t="s">
        <v>240</v>
      </c>
      <c r="D756" s="220">
        <v>3</v>
      </c>
      <c r="E756" s="226" t="s">
        <v>1291</v>
      </c>
    </row>
    <row r="757" spans="1:5">
      <c r="A757" s="220" t="s">
        <v>1222</v>
      </c>
      <c r="B757" s="225">
        <v>6342</v>
      </c>
      <c r="C757" s="220" t="s">
        <v>691</v>
      </c>
      <c r="D757" s="220">
        <v>8</v>
      </c>
      <c r="E757" s="226">
        <v>29</v>
      </c>
    </row>
    <row r="758" spans="1:5">
      <c r="A758" s="220" t="s">
        <v>1227</v>
      </c>
      <c r="B758" s="225">
        <v>6343</v>
      </c>
      <c r="C758" s="220" t="s">
        <v>1020</v>
      </c>
      <c r="D758" s="227" t="s">
        <v>1228</v>
      </c>
      <c r="E758" s="229">
        <v>27.28</v>
      </c>
    </row>
    <row r="759" spans="1:5">
      <c r="A759" s="220" t="s">
        <v>1222</v>
      </c>
      <c r="B759" s="225">
        <v>6344</v>
      </c>
      <c r="C759" s="220" t="s">
        <v>692</v>
      </c>
      <c r="D759" s="220">
        <v>8</v>
      </c>
      <c r="E759" s="226">
        <v>29</v>
      </c>
    </row>
    <row r="760" spans="1:5">
      <c r="A760" s="220" t="s">
        <v>1222</v>
      </c>
      <c r="B760" s="225">
        <v>6346</v>
      </c>
      <c r="C760" s="220" t="s">
        <v>693</v>
      </c>
      <c r="D760" s="220">
        <v>8</v>
      </c>
      <c r="E760" s="226">
        <v>29</v>
      </c>
    </row>
    <row r="761" spans="1:5">
      <c r="A761" s="220" t="s">
        <v>1222</v>
      </c>
      <c r="B761" s="225">
        <v>6350</v>
      </c>
      <c r="C761" s="220" t="s">
        <v>694</v>
      </c>
      <c r="D761" s="220">
        <v>8</v>
      </c>
      <c r="E761" s="226">
        <v>29</v>
      </c>
    </row>
    <row r="762" spans="1:5">
      <c r="A762" s="220" t="s">
        <v>1227</v>
      </c>
      <c r="B762" s="225">
        <v>6351</v>
      </c>
      <c r="C762" s="220" t="s">
        <v>1021</v>
      </c>
      <c r="D762" s="220">
        <v>13</v>
      </c>
      <c r="E762" s="226">
        <v>27.28</v>
      </c>
    </row>
    <row r="763" spans="1:5">
      <c r="A763" s="220" t="s">
        <v>1223</v>
      </c>
      <c r="B763" s="225">
        <v>6353</v>
      </c>
      <c r="C763" s="220" t="s">
        <v>241</v>
      </c>
      <c r="D763" s="220">
        <v>4</v>
      </c>
      <c r="E763" s="226" t="s">
        <v>1292</v>
      </c>
    </row>
    <row r="764" spans="1:5">
      <c r="A764" s="220" t="s">
        <v>1223</v>
      </c>
      <c r="B764" s="225">
        <v>6354</v>
      </c>
      <c r="C764" s="220" t="s">
        <v>242</v>
      </c>
      <c r="D764" s="220">
        <v>4</v>
      </c>
      <c r="E764" s="226" t="s">
        <v>1292</v>
      </c>
    </row>
    <row r="765" spans="1:5">
      <c r="A765" s="220" t="s">
        <v>1231</v>
      </c>
      <c r="B765" s="225">
        <v>6355</v>
      </c>
      <c r="C765" s="220" t="s">
        <v>243</v>
      </c>
      <c r="D765" s="220">
        <v>5</v>
      </c>
      <c r="E765" s="226">
        <v>17.18</v>
      </c>
    </row>
    <row r="766" spans="1:5">
      <c r="A766" s="220" t="s">
        <v>1223</v>
      </c>
      <c r="B766" s="225">
        <v>6355</v>
      </c>
      <c r="C766" s="220" t="s">
        <v>243</v>
      </c>
      <c r="D766" s="220">
        <v>5</v>
      </c>
      <c r="E766" s="226">
        <v>17.18</v>
      </c>
    </row>
    <row r="767" spans="1:5">
      <c r="A767" s="220" t="s">
        <v>1222</v>
      </c>
      <c r="B767" s="225">
        <v>6359</v>
      </c>
      <c r="C767" s="220" t="s">
        <v>695</v>
      </c>
      <c r="D767" s="220">
        <v>13</v>
      </c>
      <c r="E767" s="226">
        <v>27.28</v>
      </c>
    </row>
    <row r="768" spans="1:5">
      <c r="A768" s="220" t="s">
        <v>1223</v>
      </c>
      <c r="B768" s="225">
        <v>6360</v>
      </c>
      <c r="C768" s="220" t="s">
        <v>244</v>
      </c>
      <c r="D768" s="220">
        <v>3</v>
      </c>
      <c r="E768" s="226" t="s">
        <v>1291</v>
      </c>
    </row>
    <row r="769" spans="1:5">
      <c r="A769" s="220" t="s">
        <v>1223</v>
      </c>
      <c r="B769" s="225">
        <v>6361</v>
      </c>
      <c r="C769" s="220" t="s">
        <v>245</v>
      </c>
      <c r="D769" s="220">
        <v>2</v>
      </c>
      <c r="E769" s="226" t="s">
        <v>1293</v>
      </c>
    </row>
    <row r="770" spans="1:5">
      <c r="A770" s="220" t="s">
        <v>1222</v>
      </c>
      <c r="B770" s="225">
        <v>6362</v>
      </c>
      <c r="C770" s="220" t="s">
        <v>696</v>
      </c>
      <c r="D770" s="220">
        <v>9</v>
      </c>
      <c r="E770" s="226">
        <v>25.26</v>
      </c>
    </row>
    <row r="771" spans="1:5">
      <c r="A771" s="220" t="s">
        <v>1223</v>
      </c>
      <c r="B771" s="225">
        <v>6366</v>
      </c>
      <c r="C771" s="220" t="s">
        <v>246</v>
      </c>
      <c r="D771" s="220">
        <v>3</v>
      </c>
      <c r="E771" s="226" t="s">
        <v>1291</v>
      </c>
    </row>
    <row r="772" spans="1:5">
      <c r="A772" s="220" t="s">
        <v>1222</v>
      </c>
      <c r="B772" s="225">
        <v>6367</v>
      </c>
      <c r="C772" s="220" t="s">
        <v>697</v>
      </c>
      <c r="D772" s="220">
        <v>7</v>
      </c>
      <c r="E772" s="226">
        <v>28.29</v>
      </c>
    </row>
    <row r="773" spans="1:5">
      <c r="A773" s="220" t="s">
        <v>1225</v>
      </c>
      <c r="B773" s="225">
        <v>6368</v>
      </c>
      <c r="C773" s="220" t="s">
        <v>875</v>
      </c>
      <c r="D773" s="220">
        <v>9</v>
      </c>
      <c r="E773" s="226">
        <v>25.26</v>
      </c>
    </row>
    <row r="774" spans="1:5">
      <c r="A774" s="220" t="s">
        <v>1223</v>
      </c>
      <c r="B774" s="225">
        <v>6372</v>
      </c>
      <c r="C774" s="220" t="s">
        <v>247</v>
      </c>
      <c r="D774" s="220">
        <v>2</v>
      </c>
      <c r="E774" s="226" t="s">
        <v>1293</v>
      </c>
    </row>
    <row r="775" spans="1:5">
      <c r="A775" s="220" t="s">
        <v>1222</v>
      </c>
      <c r="B775" s="225">
        <v>6376</v>
      </c>
      <c r="C775" s="220" t="s">
        <v>876</v>
      </c>
      <c r="D775" s="227" t="s">
        <v>1244</v>
      </c>
      <c r="E775" s="226">
        <v>29</v>
      </c>
    </row>
    <row r="776" spans="1:5">
      <c r="A776" s="220" t="s">
        <v>1225</v>
      </c>
      <c r="B776" s="225">
        <v>6377</v>
      </c>
      <c r="C776" s="220" t="s">
        <v>877</v>
      </c>
      <c r="D776" s="220">
        <v>9</v>
      </c>
      <c r="E776" s="226">
        <v>25.26</v>
      </c>
    </row>
    <row r="777" spans="1:5">
      <c r="A777" s="220" t="s">
        <v>1227</v>
      </c>
      <c r="B777" s="225">
        <v>6378</v>
      </c>
      <c r="C777" s="220" t="s">
        <v>1022</v>
      </c>
      <c r="D777" s="220">
        <v>12</v>
      </c>
      <c r="E777" s="226">
        <v>27.28</v>
      </c>
    </row>
    <row r="778" spans="1:5">
      <c r="A778" s="220" t="s">
        <v>1227</v>
      </c>
      <c r="B778" s="225">
        <v>6379</v>
      </c>
      <c r="C778" s="220" t="s">
        <v>1023</v>
      </c>
      <c r="D778" s="227" t="s">
        <v>1228</v>
      </c>
      <c r="E778" s="229">
        <v>27.28</v>
      </c>
    </row>
    <row r="779" spans="1:5">
      <c r="A779" s="220" t="s">
        <v>1227</v>
      </c>
      <c r="B779" s="225">
        <v>6381</v>
      </c>
      <c r="C779" s="220" t="s">
        <v>1024</v>
      </c>
      <c r="D779" s="220">
        <v>12</v>
      </c>
      <c r="E779" s="226">
        <v>27.28</v>
      </c>
    </row>
    <row r="780" spans="1:5">
      <c r="A780" s="220" t="s">
        <v>1222</v>
      </c>
      <c r="B780" s="225">
        <v>6382</v>
      </c>
      <c r="C780" s="220" t="s">
        <v>698</v>
      </c>
      <c r="D780" s="227" t="s">
        <v>1229</v>
      </c>
      <c r="E780" s="226">
        <v>27.28</v>
      </c>
    </row>
    <row r="781" spans="1:5">
      <c r="A781" s="220" t="s">
        <v>1227</v>
      </c>
      <c r="B781" s="225">
        <v>6384</v>
      </c>
      <c r="C781" s="220" t="s">
        <v>699</v>
      </c>
      <c r="D781" s="220">
        <v>8</v>
      </c>
      <c r="E781" s="226">
        <v>29</v>
      </c>
    </row>
    <row r="782" spans="1:5">
      <c r="A782" s="220" t="s">
        <v>1227</v>
      </c>
      <c r="B782" s="225">
        <v>6386</v>
      </c>
      <c r="C782" s="220" t="s">
        <v>1025</v>
      </c>
      <c r="D782" s="227" t="s">
        <v>1228</v>
      </c>
      <c r="E782" s="229">
        <v>27.28</v>
      </c>
    </row>
    <row r="783" spans="1:5">
      <c r="A783" s="220" t="s">
        <v>1227</v>
      </c>
      <c r="B783" s="225">
        <v>6387</v>
      </c>
      <c r="C783" s="220" t="s">
        <v>1026</v>
      </c>
      <c r="D783" s="227" t="s">
        <v>1228</v>
      </c>
      <c r="E783" s="229">
        <v>27.28</v>
      </c>
    </row>
    <row r="784" spans="1:5">
      <c r="A784" s="220" t="s">
        <v>1222</v>
      </c>
      <c r="B784" s="225">
        <v>6393</v>
      </c>
      <c r="C784" s="220" t="s">
        <v>700</v>
      </c>
      <c r="D784" s="220">
        <v>7</v>
      </c>
      <c r="E784" s="226">
        <v>28.29</v>
      </c>
    </row>
    <row r="785" spans="1:5">
      <c r="A785" s="220" t="s">
        <v>1223</v>
      </c>
      <c r="B785" s="225">
        <v>6398</v>
      </c>
      <c r="C785" s="220" t="s">
        <v>248</v>
      </c>
      <c r="D785" s="220">
        <v>5</v>
      </c>
      <c r="E785" s="226">
        <v>17.18</v>
      </c>
    </row>
    <row r="786" spans="1:5">
      <c r="A786" s="220" t="s">
        <v>1227</v>
      </c>
      <c r="B786" s="225">
        <v>6403</v>
      </c>
      <c r="C786" s="220" t="s">
        <v>1027</v>
      </c>
      <c r="D786" s="220">
        <v>8</v>
      </c>
      <c r="E786" s="226">
        <v>29</v>
      </c>
    </row>
    <row r="787" spans="1:5">
      <c r="A787" s="220" t="s">
        <v>1222</v>
      </c>
      <c r="B787" s="225">
        <v>6405</v>
      </c>
      <c r="C787" s="220" t="s">
        <v>701</v>
      </c>
      <c r="D787" s="220">
        <v>7</v>
      </c>
      <c r="E787" s="226">
        <v>28.29</v>
      </c>
    </row>
    <row r="788" spans="1:5">
      <c r="A788" s="220" t="s">
        <v>1227</v>
      </c>
      <c r="B788" s="225">
        <v>6406</v>
      </c>
      <c r="C788" s="220" t="s">
        <v>1028</v>
      </c>
      <c r="D788" s="227" t="s">
        <v>1228</v>
      </c>
      <c r="E788" s="229">
        <v>27.28</v>
      </c>
    </row>
    <row r="789" spans="1:5">
      <c r="A789" s="220"/>
      <c r="B789" s="220">
        <v>6407</v>
      </c>
      <c r="C789" s="220" t="s">
        <v>1345</v>
      </c>
      <c r="D789" s="220"/>
      <c r="E789" s="232"/>
    </row>
    <row r="790" spans="1:5">
      <c r="A790" s="220" t="s">
        <v>1223</v>
      </c>
      <c r="B790" s="225">
        <v>6411</v>
      </c>
      <c r="C790" s="220" t="s">
        <v>249</v>
      </c>
      <c r="D790" s="220">
        <v>1</v>
      </c>
      <c r="E790" s="226">
        <v>18.190000000000001</v>
      </c>
    </row>
    <row r="791" spans="1:5">
      <c r="A791" s="220"/>
      <c r="B791" s="220">
        <v>6414</v>
      </c>
      <c r="C791" s="220" t="s">
        <v>1344</v>
      </c>
      <c r="D791" s="220"/>
      <c r="E791" s="232"/>
    </row>
    <row r="792" spans="1:5">
      <c r="A792" s="220" t="s">
        <v>1222</v>
      </c>
      <c r="B792" s="225">
        <v>6416</v>
      </c>
      <c r="C792" s="220" t="s">
        <v>702</v>
      </c>
      <c r="D792" s="220">
        <v>7</v>
      </c>
      <c r="E792" s="226">
        <v>28.29</v>
      </c>
    </row>
    <row r="793" spans="1:5">
      <c r="A793" s="220" t="s">
        <v>1222</v>
      </c>
      <c r="B793" s="225">
        <v>6419</v>
      </c>
      <c r="C793" s="220" t="s">
        <v>250</v>
      </c>
      <c r="D793" s="220">
        <v>4</v>
      </c>
      <c r="E793" s="226" t="s">
        <v>1292</v>
      </c>
    </row>
    <row r="794" spans="1:5">
      <c r="A794" s="220" t="s">
        <v>1227</v>
      </c>
      <c r="B794" s="225">
        <v>6420</v>
      </c>
      <c r="C794" s="220" t="s">
        <v>1029</v>
      </c>
      <c r="D794" s="220">
        <v>12</v>
      </c>
      <c r="E794" s="226">
        <v>27.28</v>
      </c>
    </row>
    <row r="795" spans="1:5">
      <c r="A795" s="220" t="s">
        <v>1222</v>
      </c>
      <c r="B795" s="225">
        <v>6421</v>
      </c>
      <c r="C795" s="220" t="s">
        <v>703</v>
      </c>
      <c r="D795" s="220">
        <v>9</v>
      </c>
      <c r="E795" s="226">
        <v>25.26</v>
      </c>
    </row>
    <row r="796" spans="1:5">
      <c r="A796" s="220" t="s">
        <v>1223</v>
      </c>
      <c r="B796" s="225">
        <v>6423</v>
      </c>
      <c r="C796" s="220" t="s">
        <v>117</v>
      </c>
      <c r="D796" s="227" t="s">
        <v>1279</v>
      </c>
      <c r="E796" s="229">
        <v>18</v>
      </c>
    </row>
    <row r="797" spans="1:5">
      <c r="A797" s="220" t="s">
        <v>1222</v>
      </c>
      <c r="B797" s="225">
        <v>6424</v>
      </c>
      <c r="C797" s="220" t="s">
        <v>704</v>
      </c>
      <c r="D797" s="220">
        <v>7</v>
      </c>
      <c r="E797" s="226">
        <v>28.29</v>
      </c>
    </row>
    <row r="798" spans="1:5">
      <c r="A798" s="220" t="s">
        <v>1222</v>
      </c>
      <c r="B798" s="225">
        <v>6425</v>
      </c>
      <c r="C798" s="220" t="s">
        <v>705</v>
      </c>
      <c r="D798" s="220">
        <v>7</v>
      </c>
      <c r="E798" s="226">
        <v>28.29</v>
      </c>
    </row>
    <row r="799" spans="1:5">
      <c r="A799" s="220" t="s">
        <v>1222</v>
      </c>
      <c r="B799" s="225">
        <v>6427</v>
      </c>
      <c r="C799" s="220" t="s">
        <v>706</v>
      </c>
      <c r="D799" s="227" t="s">
        <v>1238</v>
      </c>
      <c r="E799" s="226">
        <v>29</v>
      </c>
    </row>
    <row r="800" spans="1:5">
      <c r="A800" s="220" t="s">
        <v>1222</v>
      </c>
      <c r="B800" s="225">
        <v>6429</v>
      </c>
      <c r="C800" s="220" t="s">
        <v>707</v>
      </c>
      <c r="D800" s="220">
        <v>8</v>
      </c>
      <c r="E800" s="226">
        <v>29</v>
      </c>
    </row>
    <row r="801" spans="1:5">
      <c r="A801" s="220" t="s">
        <v>1223</v>
      </c>
      <c r="B801" s="225">
        <v>6442</v>
      </c>
      <c r="C801" s="220" t="s">
        <v>251</v>
      </c>
      <c r="D801" s="220">
        <v>5</v>
      </c>
      <c r="E801" s="226">
        <v>17.18</v>
      </c>
    </row>
    <row r="802" spans="1:5">
      <c r="A802" s="220" t="s">
        <v>1227</v>
      </c>
      <c r="B802" s="225">
        <v>6453</v>
      </c>
      <c r="C802" s="220" t="s">
        <v>1030</v>
      </c>
      <c r="D802" s="227" t="s">
        <v>1228</v>
      </c>
      <c r="E802" s="229">
        <v>27.28</v>
      </c>
    </row>
    <row r="803" spans="1:5">
      <c r="A803" s="220" t="s">
        <v>1223</v>
      </c>
      <c r="B803" s="225">
        <v>6454</v>
      </c>
      <c r="C803" s="220" t="s">
        <v>252</v>
      </c>
      <c r="D803" s="220">
        <v>1</v>
      </c>
      <c r="E803" s="226">
        <v>18.190000000000001</v>
      </c>
    </row>
    <row r="804" spans="1:5">
      <c r="A804" s="220" t="s">
        <v>1223</v>
      </c>
      <c r="B804" s="225">
        <v>6482</v>
      </c>
      <c r="C804" s="220" t="s">
        <v>253</v>
      </c>
      <c r="D804" s="220">
        <v>3</v>
      </c>
      <c r="E804" s="226" t="s">
        <v>1291</v>
      </c>
    </row>
    <row r="805" spans="1:5">
      <c r="A805" s="220" t="s">
        <v>1222</v>
      </c>
      <c r="B805" s="225">
        <v>6483</v>
      </c>
      <c r="C805" s="220" t="s">
        <v>708</v>
      </c>
      <c r="D805" s="220">
        <v>7</v>
      </c>
      <c r="E805" s="226">
        <v>28.29</v>
      </c>
    </row>
    <row r="806" spans="1:5">
      <c r="A806" s="220" t="s">
        <v>1222</v>
      </c>
      <c r="B806" s="225">
        <v>6485</v>
      </c>
      <c r="C806" s="220" t="s">
        <v>709</v>
      </c>
      <c r="D806" s="227" t="s">
        <v>1229</v>
      </c>
      <c r="E806" s="226">
        <v>27.28</v>
      </c>
    </row>
    <row r="807" spans="1:5">
      <c r="A807" s="220" t="s">
        <v>1227</v>
      </c>
      <c r="B807" s="225">
        <v>6489</v>
      </c>
      <c r="C807" s="220" t="s">
        <v>1031</v>
      </c>
      <c r="D807" s="220">
        <v>12</v>
      </c>
      <c r="E807" s="226">
        <v>27.28</v>
      </c>
    </row>
    <row r="808" spans="1:5">
      <c r="A808" s="220" t="s">
        <v>1222</v>
      </c>
      <c r="B808" s="225">
        <v>6497</v>
      </c>
      <c r="C808" s="220" t="s">
        <v>710</v>
      </c>
      <c r="D808" s="220">
        <v>8</v>
      </c>
      <c r="E808" s="226">
        <v>29</v>
      </c>
    </row>
    <row r="809" spans="1:5">
      <c r="A809" s="220" t="s">
        <v>1222</v>
      </c>
      <c r="B809" s="225">
        <v>6498</v>
      </c>
      <c r="C809" s="220" t="s">
        <v>711</v>
      </c>
      <c r="D809" s="220">
        <v>8</v>
      </c>
      <c r="E809" s="226">
        <v>29</v>
      </c>
    </row>
    <row r="810" spans="1:5">
      <c r="A810" s="220" t="s">
        <v>1222</v>
      </c>
      <c r="B810" s="225">
        <v>6513</v>
      </c>
      <c r="C810" s="220" t="s">
        <v>712</v>
      </c>
      <c r="D810" s="227" t="s">
        <v>1259</v>
      </c>
      <c r="E810" s="226">
        <v>26.27</v>
      </c>
    </row>
    <row r="811" spans="1:5">
      <c r="A811" s="220" t="s">
        <v>1222</v>
      </c>
      <c r="B811" s="225">
        <v>6531</v>
      </c>
      <c r="C811" s="220" t="s">
        <v>713</v>
      </c>
      <c r="D811" s="220">
        <v>7</v>
      </c>
      <c r="E811" s="226">
        <v>28.29</v>
      </c>
    </row>
    <row r="812" spans="1:5">
      <c r="A812" s="220" t="s">
        <v>1223</v>
      </c>
      <c r="B812" s="225">
        <v>6544</v>
      </c>
      <c r="C812" s="220" t="s">
        <v>144</v>
      </c>
      <c r="D812" s="220">
        <v>1</v>
      </c>
      <c r="E812" s="226">
        <v>18.190000000000001</v>
      </c>
    </row>
    <row r="813" spans="1:5">
      <c r="A813" s="220" t="s">
        <v>1227</v>
      </c>
      <c r="B813" s="225">
        <v>6549</v>
      </c>
      <c r="C813" s="220" t="s">
        <v>1032</v>
      </c>
      <c r="D813" s="220">
        <v>12</v>
      </c>
      <c r="E813" s="226">
        <v>27.28</v>
      </c>
    </row>
    <row r="814" spans="1:5">
      <c r="A814" s="220" t="s">
        <v>1227</v>
      </c>
      <c r="B814" s="225">
        <v>6550</v>
      </c>
      <c r="C814" s="220" t="s">
        <v>1033</v>
      </c>
      <c r="D814" s="227" t="s">
        <v>1228</v>
      </c>
      <c r="E814" s="229">
        <v>27.28</v>
      </c>
    </row>
    <row r="815" spans="1:5">
      <c r="A815" s="220" t="s">
        <v>1223</v>
      </c>
      <c r="B815" s="225">
        <v>6562</v>
      </c>
      <c r="C815" s="220" t="s">
        <v>254</v>
      </c>
      <c r="D815" s="220">
        <v>5</v>
      </c>
      <c r="E815" s="226">
        <v>17.18</v>
      </c>
    </row>
    <row r="816" spans="1:5">
      <c r="A816" s="220" t="s">
        <v>1223</v>
      </c>
      <c r="B816" s="225">
        <v>6587</v>
      </c>
      <c r="C816" s="220" t="s">
        <v>255</v>
      </c>
      <c r="D816" s="220">
        <v>5</v>
      </c>
      <c r="E816" s="233">
        <v>17.18</v>
      </c>
    </row>
    <row r="817" spans="1:5">
      <c r="A817" s="220" t="s">
        <v>1222</v>
      </c>
      <c r="B817" s="225">
        <v>6589</v>
      </c>
      <c r="C817" s="220" t="s">
        <v>714</v>
      </c>
      <c r="D817" s="220">
        <v>13</v>
      </c>
      <c r="E817" s="226">
        <v>27.28</v>
      </c>
    </row>
    <row r="818" spans="1:5">
      <c r="A818" s="220" t="s">
        <v>1227</v>
      </c>
      <c r="B818" s="225">
        <v>6596</v>
      </c>
      <c r="C818" s="220" t="s">
        <v>1034</v>
      </c>
      <c r="D818" s="220">
        <v>12</v>
      </c>
      <c r="E818" s="226">
        <v>27.28</v>
      </c>
    </row>
    <row r="819" spans="1:5">
      <c r="A819" s="220" t="s">
        <v>1227</v>
      </c>
      <c r="B819" s="225">
        <v>6597</v>
      </c>
      <c r="C819" s="220" t="s">
        <v>1035</v>
      </c>
      <c r="D819" s="220">
        <v>12</v>
      </c>
      <c r="E819" s="226">
        <v>27.28</v>
      </c>
    </row>
    <row r="820" spans="1:5">
      <c r="A820" s="220" t="s">
        <v>1225</v>
      </c>
      <c r="B820" s="225">
        <v>6624</v>
      </c>
      <c r="C820" s="220" t="s">
        <v>878</v>
      </c>
      <c r="D820" s="220">
        <v>11</v>
      </c>
      <c r="E820" s="226">
        <v>25.26</v>
      </c>
    </row>
    <row r="821" spans="1:5">
      <c r="A821" s="220" t="s">
        <v>1223</v>
      </c>
      <c r="B821" s="225">
        <v>6625</v>
      </c>
      <c r="C821" s="220" t="s">
        <v>256</v>
      </c>
      <c r="D821" s="220">
        <v>5</v>
      </c>
      <c r="E821" s="226">
        <v>17.18</v>
      </c>
    </row>
    <row r="822" spans="1:5">
      <c r="A822" s="220" t="s">
        <v>1223</v>
      </c>
      <c r="B822" s="225">
        <v>6627</v>
      </c>
      <c r="C822" s="220" t="s">
        <v>27</v>
      </c>
      <c r="D822" s="220">
        <v>2</v>
      </c>
      <c r="E822" s="226" t="s">
        <v>1293</v>
      </c>
    </row>
    <row r="823" spans="1:5">
      <c r="A823" s="220" t="s">
        <v>1223</v>
      </c>
      <c r="B823" s="225">
        <v>6628</v>
      </c>
      <c r="C823" s="220" t="s">
        <v>257</v>
      </c>
      <c r="D823" s="227" t="s">
        <v>1240</v>
      </c>
      <c r="E823" s="232">
        <v>18.190000000000001</v>
      </c>
    </row>
    <row r="824" spans="1:5">
      <c r="A824" s="220" t="s">
        <v>1225</v>
      </c>
      <c r="B824" s="225">
        <v>6630</v>
      </c>
      <c r="C824" s="220" t="s">
        <v>879</v>
      </c>
      <c r="D824" s="220">
        <v>11</v>
      </c>
      <c r="E824" s="226">
        <v>25.26</v>
      </c>
    </row>
    <row r="825" spans="1:5">
      <c r="A825" s="220" t="s">
        <v>1223</v>
      </c>
      <c r="B825" s="225">
        <v>6632</v>
      </c>
      <c r="C825" s="220" t="s">
        <v>258</v>
      </c>
      <c r="D825" s="220">
        <v>5</v>
      </c>
      <c r="E825" s="226">
        <v>17.18</v>
      </c>
    </row>
    <row r="826" spans="1:5">
      <c r="A826" s="220"/>
      <c r="B826" s="220">
        <v>6634</v>
      </c>
      <c r="C826" s="220" t="s">
        <v>1352</v>
      </c>
      <c r="D826" s="220"/>
      <c r="E826" s="232"/>
    </row>
    <row r="827" spans="1:5">
      <c r="A827" s="220" t="s">
        <v>1225</v>
      </c>
      <c r="B827" s="225">
        <v>6638</v>
      </c>
      <c r="C827" s="220" t="s">
        <v>715</v>
      </c>
      <c r="D827" s="227" t="s">
        <v>1280</v>
      </c>
      <c r="E827" s="226">
        <v>25</v>
      </c>
    </row>
    <row r="828" spans="1:5">
      <c r="A828" s="220" t="s">
        <v>1223</v>
      </c>
      <c r="B828" s="225">
        <v>6644</v>
      </c>
      <c r="C828" s="220" t="s">
        <v>259</v>
      </c>
      <c r="D828" s="220">
        <v>5</v>
      </c>
      <c r="E828" s="226">
        <v>17.18</v>
      </c>
    </row>
    <row r="829" spans="1:5">
      <c r="A829" s="220" t="s">
        <v>1222</v>
      </c>
      <c r="B829" s="225">
        <v>6647</v>
      </c>
      <c r="C829" s="220" t="s">
        <v>716</v>
      </c>
      <c r="D829" s="220">
        <v>7</v>
      </c>
      <c r="E829" s="226">
        <v>28.29</v>
      </c>
    </row>
    <row r="830" spans="1:5">
      <c r="A830" s="220" t="s">
        <v>1222</v>
      </c>
      <c r="B830" s="225">
        <v>6652</v>
      </c>
      <c r="C830" s="220" t="s">
        <v>880</v>
      </c>
      <c r="D830" s="227" t="s">
        <v>1268</v>
      </c>
      <c r="E830" s="226">
        <v>25.28</v>
      </c>
    </row>
    <row r="831" spans="1:5">
      <c r="A831" s="220" t="s">
        <v>1222</v>
      </c>
      <c r="B831" s="225">
        <v>6653</v>
      </c>
      <c r="C831" s="220" t="s">
        <v>717</v>
      </c>
      <c r="D831" s="227" t="s">
        <v>1257</v>
      </c>
      <c r="E831" s="226">
        <v>25.29</v>
      </c>
    </row>
    <row r="832" spans="1:5">
      <c r="A832" s="220" t="s">
        <v>1222</v>
      </c>
      <c r="B832" s="225">
        <v>6656</v>
      </c>
      <c r="C832" s="220" t="s">
        <v>718</v>
      </c>
      <c r="D832" s="227" t="s">
        <v>1229</v>
      </c>
      <c r="E832" s="226">
        <v>27.28</v>
      </c>
    </row>
    <row r="833" spans="1:5">
      <c r="A833" s="220" t="s">
        <v>1227</v>
      </c>
      <c r="B833" s="225">
        <v>6658</v>
      </c>
      <c r="C833" s="220" t="s">
        <v>1036</v>
      </c>
      <c r="D833" s="220">
        <v>12</v>
      </c>
      <c r="E833" s="226">
        <v>27.28</v>
      </c>
    </row>
    <row r="834" spans="1:5">
      <c r="A834" s="220" t="s">
        <v>1223</v>
      </c>
      <c r="B834" s="225">
        <v>6659</v>
      </c>
      <c r="C834" s="220" t="s">
        <v>260</v>
      </c>
      <c r="D834" s="220">
        <v>3</v>
      </c>
      <c r="E834" s="226" t="s">
        <v>1291</v>
      </c>
    </row>
    <row r="835" spans="1:5">
      <c r="A835" s="220" t="s">
        <v>1222</v>
      </c>
      <c r="B835" s="225">
        <v>6661</v>
      </c>
      <c r="C835" s="220" t="s">
        <v>719</v>
      </c>
      <c r="D835" s="227" t="s">
        <v>1252</v>
      </c>
      <c r="E835" s="226">
        <v>29</v>
      </c>
    </row>
    <row r="836" spans="1:5">
      <c r="A836" s="220" t="s">
        <v>1223</v>
      </c>
      <c r="B836" s="225">
        <v>6666</v>
      </c>
      <c r="C836" s="220" t="s">
        <v>261</v>
      </c>
      <c r="D836" s="220">
        <v>5</v>
      </c>
      <c r="E836" s="226">
        <v>17.18</v>
      </c>
    </row>
    <row r="837" spans="1:5">
      <c r="A837" s="220" t="s">
        <v>1222</v>
      </c>
      <c r="B837" s="225">
        <v>6668</v>
      </c>
      <c r="C837" s="220" t="s">
        <v>720</v>
      </c>
      <c r="D837" s="220">
        <v>7</v>
      </c>
      <c r="E837" s="226">
        <v>28.29</v>
      </c>
    </row>
    <row r="838" spans="1:5">
      <c r="A838" s="220" t="s">
        <v>1223</v>
      </c>
      <c r="B838" s="225">
        <v>6669</v>
      </c>
      <c r="C838" s="220" t="s">
        <v>262</v>
      </c>
      <c r="D838" s="220">
        <v>3</v>
      </c>
      <c r="E838" s="226" t="s">
        <v>1291</v>
      </c>
    </row>
    <row r="839" spans="1:5">
      <c r="A839" s="220" t="s">
        <v>1223</v>
      </c>
      <c r="B839" s="225">
        <v>6672</v>
      </c>
      <c r="C839" s="220" t="s">
        <v>263</v>
      </c>
      <c r="D839" s="220">
        <v>1</v>
      </c>
      <c r="E839" s="226">
        <v>18.190000000000001</v>
      </c>
    </row>
    <row r="840" spans="1:5">
      <c r="A840" s="220" t="s">
        <v>1222</v>
      </c>
      <c r="B840" s="225">
        <v>6674</v>
      </c>
      <c r="C840" s="220" t="s">
        <v>721</v>
      </c>
      <c r="D840" s="220">
        <v>8</v>
      </c>
      <c r="E840" s="226">
        <v>29</v>
      </c>
    </row>
    <row r="841" spans="1:5">
      <c r="A841" s="220" t="s">
        <v>1223</v>
      </c>
      <c r="B841" s="225">
        <v>6675</v>
      </c>
      <c r="C841" s="220" t="s">
        <v>1106</v>
      </c>
      <c r="D841" s="220">
        <v>1</v>
      </c>
      <c r="E841" s="226">
        <v>18.190000000000001</v>
      </c>
    </row>
    <row r="842" spans="1:5">
      <c r="A842" s="220" t="s">
        <v>1222</v>
      </c>
      <c r="B842" s="225">
        <v>6678</v>
      </c>
      <c r="C842" s="220" t="s">
        <v>722</v>
      </c>
      <c r="D842" s="220">
        <v>13</v>
      </c>
      <c r="E842" s="226">
        <v>27.28</v>
      </c>
    </row>
    <row r="843" spans="1:5">
      <c r="A843" s="220" t="s">
        <v>1223</v>
      </c>
      <c r="B843" s="225">
        <v>6679</v>
      </c>
      <c r="C843" s="220" t="s">
        <v>264</v>
      </c>
      <c r="D843" s="220">
        <v>2</v>
      </c>
      <c r="E843" s="226" t="s">
        <v>1293</v>
      </c>
    </row>
    <row r="844" spans="1:5">
      <c r="A844" s="220" t="s">
        <v>1223</v>
      </c>
      <c r="B844" s="225">
        <v>6687</v>
      </c>
      <c r="C844" s="220" t="s">
        <v>265</v>
      </c>
      <c r="D844" s="220">
        <v>2</v>
      </c>
      <c r="E844" s="226" t="s">
        <v>1293</v>
      </c>
    </row>
    <row r="845" spans="1:5">
      <c r="A845" s="220"/>
      <c r="B845" s="220">
        <v>6693</v>
      </c>
      <c r="C845" s="220" t="s">
        <v>1340</v>
      </c>
      <c r="D845" s="220">
        <v>2</v>
      </c>
      <c r="E845" s="232">
        <v>18.170000000000002</v>
      </c>
    </row>
    <row r="846" spans="1:5">
      <c r="A846" s="220" t="s">
        <v>1222</v>
      </c>
      <c r="B846" s="225">
        <v>6695</v>
      </c>
      <c r="C846" s="220" t="s">
        <v>586</v>
      </c>
      <c r="D846" s="227" t="s">
        <v>1281</v>
      </c>
      <c r="E846" s="226">
        <v>29</v>
      </c>
    </row>
    <row r="847" spans="1:5">
      <c r="A847" s="220" t="s">
        <v>1225</v>
      </c>
      <c r="B847" s="225">
        <v>6696</v>
      </c>
      <c r="C847" s="220" t="s">
        <v>881</v>
      </c>
      <c r="D847" s="227" t="s">
        <v>1239</v>
      </c>
      <c r="E847" s="226">
        <v>25.26</v>
      </c>
    </row>
    <row r="848" spans="1:5">
      <c r="A848" s="220" t="s">
        <v>1223</v>
      </c>
      <c r="B848" s="225">
        <v>6708</v>
      </c>
      <c r="C848" s="220" t="s">
        <v>266</v>
      </c>
      <c r="D848" s="220">
        <v>5</v>
      </c>
      <c r="E848" s="226">
        <v>17.18</v>
      </c>
    </row>
    <row r="849" spans="1:5">
      <c r="A849" s="220" t="s">
        <v>1225</v>
      </c>
      <c r="B849" s="225">
        <v>6713</v>
      </c>
      <c r="C849" s="220" t="s">
        <v>882</v>
      </c>
      <c r="D849" s="220">
        <v>11</v>
      </c>
      <c r="E849" s="226">
        <v>25.26</v>
      </c>
    </row>
    <row r="850" spans="1:5">
      <c r="A850" s="220" t="s">
        <v>1223</v>
      </c>
      <c r="B850" s="225">
        <v>6716</v>
      </c>
      <c r="C850" s="220" t="s">
        <v>267</v>
      </c>
      <c r="D850" s="220">
        <v>13</v>
      </c>
      <c r="E850" s="226">
        <v>27.28</v>
      </c>
    </row>
    <row r="851" spans="1:5">
      <c r="A851" s="220" t="s">
        <v>1222</v>
      </c>
      <c r="B851" s="225">
        <v>6719</v>
      </c>
      <c r="C851" s="220" t="s">
        <v>723</v>
      </c>
      <c r="D851" s="220">
        <v>10</v>
      </c>
      <c r="E851" s="226" t="s">
        <v>1343</v>
      </c>
    </row>
    <row r="852" spans="1:5">
      <c r="A852" s="220" t="s">
        <v>1223</v>
      </c>
      <c r="B852" s="225">
        <v>6720</v>
      </c>
      <c r="C852" s="220" t="s">
        <v>268</v>
      </c>
      <c r="D852" s="227" t="s">
        <v>1236</v>
      </c>
      <c r="E852" s="226">
        <v>19</v>
      </c>
    </row>
    <row r="853" spans="1:5">
      <c r="A853" s="220" t="s">
        <v>1227</v>
      </c>
      <c r="B853" s="225">
        <v>6735</v>
      </c>
      <c r="C853" s="220" t="s">
        <v>724</v>
      </c>
      <c r="D853" s="220">
        <v>7</v>
      </c>
      <c r="E853" s="226">
        <v>28.29</v>
      </c>
    </row>
    <row r="854" spans="1:5">
      <c r="A854" s="220"/>
      <c r="B854" s="230">
        <v>6736</v>
      </c>
      <c r="C854" s="231" t="s">
        <v>1329</v>
      </c>
      <c r="D854" s="220">
        <v>7</v>
      </c>
      <c r="E854" s="226">
        <v>28.29</v>
      </c>
    </row>
    <row r="855" spans="1:5">
      <c r="A855" s="220" t="s">
        <v>1223</v>
      </c>
      <c r="B855" s="225">
        <v>6740</v>
      </c>
      <c r="C855" s="220" t="s">
        <v>269</v>
      </c>
      <c r="D855" s="220">
        <v>2</v>
      </c>
      <c r="E855" s="226" t="s">
        <v>1293</v>
      </c>
    </row>
    <row r="856" spans="1:5">
      <c r="A856" s="220" t="s">
        <v>1223</v>
      </c>
      <c r="B856" s="225">
        <v>6742</v>
      </c>
      <c r="C856" s="220" t="s">
        <v>270</v>
      </c>
      <c r="D856" s="220">
        <v>3</v>
      </c>
      <c r="E856" s="226" t="s">
        <v>1291</v>
      </c>
    </row>
    <row r="857" spans="1:5">
      <c r="A857" s="220" t="s">
        <v>1222</v>
      </c>
      <c r="B857" s="225">
        <v>6754</v>
      </c>
      <c r="C857" s="220" t="s">
        <v>725</v>
      </c>
      <c r="D857" s="227" t="s">
        <v>1233</v>
      </c>
      <c r="E857" s="226">
        <v>26.29</v>
      </c>
    </row>
    <row r="858" spans="1:5">
      <c r="A858" s="220" t="s">
        <v>1222</v>
      </c>
      <c r="B858" s="225">
        <v>6756</v>
      </c>
      <c r="C858" s="220" t="s">
        <v>726</v>
      </c>
      <c r="D858" s="227" t="s">
        <v>1251</v>
      </c>
      <c r="E858" s="226">
        <v>28</v>
      </c>
    </row>
    <row r="859" spans="1:5">
      <c r="A859" s="220" t="s">
        <v>1222</v>
      </c>
      <c r="B859" s="225">
        <v>6758</v>
      </c>
      <c r="C859" s="220" t="s">
        <v>727</v>
      </c>
      <c r="D859" s="220">
        <v>8</v>
      </c>
      <c r="E859" s="226">
        <v>29</v>
      </c>
    </row>
    <row r="860" spans="1:5">
      <c r="A860" s="220" t="s">
        <v>1222</v>
      </c>
      <c r="B860" s="225">
        <v>6762</v>
      </c>
      <c r="C860" s="220" t="s">
        <v>728</v>
      </c>
      <c r="D860" s="220">
        <v>8</v>
      </c>
      <c r="E860" s="226">
        <v>29</v>
      </c>
    </row>
    <row r="861" spans="1:5">
      <c r="A861" s="220" t="s">
        <v>1223</v>
      </c>
      <c r="B861" s="225">
        <v>6766</v>
      </c>
      <c r="C861" s="220" t="s">
        <v>271</v>
      </c>
      <c r="D861" s="220">
        <v>3</v>
      </c>
      <c r="E861" s="226" t="s">
        <v>1291</v>
      </c>
    </row>
    <row r="862" spans="1:5">
      <c r="A862" s="220" t="s">
        <v>1227</v>
      </c>
      <c r="B862" s="225">
        <v>6770</v>
      </c>
      <c r="C862" s="220" t="s">
        <v>1037</v>
      </c>
      <c r="D862" s="227" t="s">
        <v>1228</v>
      </c>
      <c r="E862" s="229">
        <v>27.28</v>
      </c>
    </row>
    <row r="863" spans="1:5">
      <c r="A863" s="220" t="s">
        <v>1222</v>
      </c>
      <c r="B863" s="225">
        <v>6786</v>
      </c>
      <c r="C863" s="220" t="s">
        <v>1107</v>
      </c>
      <c r="D863" s="220">
        <v>7</v>
      </c>
      <c r="E863" s="226">
        <v>28.29</v>
      </c>
    </row>
    <row r="864" spans="1:5">
      <c r="A864" s="220" t="s">
        <v>1227</v>
      </c>
      <c r="B864" s="225">
        <v>6797</v>
      </c>
      <c r="C864" s="220" t="s">
        <v>1038</v>
      </c>
      <c r="D864" s="227" t="s">
        <v>1246</v>
      </c>
      <c r="E864" s="226">
        <v>29.28</v>
      </c>
    </row>
    <row r="865" spans="1:5">
      <c r="A865" s="220" t="s">
        <v>1227</v>
      </c>
      <c r="B865" s="225">
        <v>6798</v>
      </c>
      <c r="C865" s="220" t="s">
        <v>729</v>
      </c>
      <c r="D865" s="227" t="s">
        <v>1226</v>
      </c>
      <c r="E865" s="226">
        <v>28</v>
      </c>
    </row>
    <row r="866" spans="1:5">
      <c r="A866" s="220"/>
      <c r="B866" s="220">
        <v>6801</v>
      </c>
      <c r="C866" s="220" t="s">
        <v>1351</v>
      </c>
      <c r="D866" s="220"/>
      <c r="E866" s="232"/>
    </row>
    <row r="867" spans="1:5">
      <c r="A867" s="220" t="s">
        <v>1223</v>
      </c>
      <c r="B867" s="225">
        <v>6822</v>
      </c>
      <c r="C867" s="220" t="s">
        <v>272</v>
      </c>
      <c r="D867" s="220">
        <v>4</v>
      </c>
      <c r="E867" s="226" t="s">
        <v>1292</v>
      </c>
    </row>
    <row r="868" spans="1:5">
      <c r="A868" s="220">
        <v>510</v>
      </c>
      <c r="B868" s="206">
        <v>6822</v>
      </c>
      <c r="C868" s="236" t="s">
        <v>272</v>
      </c>
      <c r="D868" s="220">
        <v>4</v>
      </c>
      <c r="E868" s="237" t="s">
        <v>1292</v>
      </c>
    </row>
    <row r="869" spans="1:5">
      <c r="A869" s="220" t="s">
        <v>1222</v>
      </c>
      <c r="B869" s="225">
        <v>6824</v>
      </c>
      <c r="C869" s="220" t="s">
        <v>730</v>
      </c>
      <c r="D869" s="220">
        <v>7</v>
      </c>
      <c r="E869" s="226">
        <v>28.29</v>
      </c>
    </row>
    <row r="870" spans="1:5">
      <c r="A870" s="220" t="s">
        <v>1223</v>
      </c>
      <c r="B870" s="225">
        <v>6825</v>
      </c>
      <c r="C870" s="220" t="s">
        <v>273</v>
      </c>
      <c r="D870" s="220">
        <v>5</v>
      </c>
      <c r="E870" s="226">
        <v>17.18</v>
      </c>
    </row>
    <row r="871" spans="1:5">
      <c r="A871" s="220" t="s">
        <v>1222</v>
      </c>
      <c r="B871" s="225">
        <v>6830</v>
      </c>
      <c r="C871" s="220" t="s">
        <v>731</v>
      </c>
      <c r="D871" s="220">
        <v>13</v>
      </c>
      <c r="E871" s="226">
        <v>27.28</v>
      </c>
    </row>
    <row r="872" spans="1:5">
      <c r="A872" s="220" t="s">
        <v>1225</v>
      </c>
      <c r="B872" s="225">
        <v>6842</v>
      </c>
      <c r="C872" s="220" t="s">
        <v>883</v>
      </c>
      <c r="D872" s="220">
        <v>11</v>
      </c>
      <c r="E872" s="226">
        <v>25.26</v>
      </c>
    </row>
    <row r="873" spans="1:5">
      <c r="A873" s="220" t="s">
        <v>1222</v>
      </c>
      <c r="B873" s="225">
        <v>6843</v>
      </c>
      <c r="C873" s="220" t="s">
        <v>732</v>
      </c>
      <c r="D873" s="220">
        <v>13</v>
      </c>
      <c r="E873" s="226">
        <v>27.28</v>
      </c>
    </row>
    <row r="874" spans="1:5">
      <c r="A874" s="220" t="s">
        <v>1227</v>
      </c>
      <c r="B874" s="225">
        <v>6850</v>
      </c>
      <c r="C874" s="220" t="s">
        <v>1039</v>
      </c>
      <c r="D874" s="220">
        <v>12</v>
      </c>
      <c r="E874" s="226">
        <v>27.28</v>
      </c>
    </row>
    <row r="875" spans="1:5">
      <c r="A875" s="220" t="s">
        <v>1223</v>
      </c>
      <c r="B875" s="225">
        <v>6854</v>
      </c>
      <c r="C875" s="220" t="s">
        <v>274</v>
      </c>
      <c r="D875" s="220">
        <v>2</v>
      </c>
      <c r="E875" s="226" t="s">
        <v>1293</v>
      </c>
    </row>
    <row r="876" spans="1:5">
      <c r="A876" s="220" t="s">
        <v>1227</v>
      </c>
      <c r="B876" s="225">
        <v>6871</v>
      </c>
      <c r="C876" s="220" t="s">
        <v>916</v>
      </c>
      <c r="D876" s="220">
        <v>12</v>
      </c>
      <c r="E876" s="226">
        <v>27.28</v>
      </c>
    </row>
    <row r="877" spans="1:5">
      <c r="A877" s="220" t="s">
        <v>1227</v>
      </c>
      <c r="B877" s="225">
        <v>6875</v>
      </c>
      <c r="C877" s="220" t="s">
        <v>1040</v>
      </c>
      <c r="D877" s="220">
        <v>13</v>
      </c>
      <c r="E877" s="226">
        <v>27.28</v>
      </c>
    </row>
    <row r="878" spans="1:5">
      <c r="A878" s="220" t="s">
        <v>1222</v>
      </c>
      <c r="B878" s="225">
        <v>6879</v>
      </c>
      <c r="C878" s="220" t="s">
        <v>733</v>
      </c>
      <c r="D878" s="220">
        <v>7</v>
      </c>
      <c r="E878" s="226">
        <v>28.29</v>
      </c>
    </row>
    <row r="879" spans="1:5">
      <c r="A879" s="220" t="s">
        <v>1223</v>
      </c>
      <c r="B879" s="225">
        <v>6903</v>
      </c>
      <c r="C879" s="220" t="s">
        <v>275</v>
      </c>
      <c r="D879" s="220">
        <v>5</v>
      </c>
      <c r="E879" s="226">
        <v>17.18</v>
      </c>
    </row>
    <row r="880" spans="1:5">
      <c r="A880" s="220" t="s">
        <v>1222</v>
      </c>
      <c r="B880" s="225">
        <v>6906</v>
      </c>
      <c r="C880" s="220" t="s">
        <v>734</v>
      </c>
      <c r="D880" s="220">
        <v>7</v>
      </c>
      <c r="E880" s="226">
        <v>28.29</v>
      </c>
    </row>
    <row r="881" spans="1:5">
      <c r="A881" s="220" t="s">
        <v>1222</v>
      </c>
      <c r="B881" s="225">
        <v>6907</v>
      </c>
      <c r="C881" s="220" t="s">
        <v>735</v>
      </c>
      <c r="D881" s="220">
        <v>7</v>
      </c>
      <c r="E881" s="226">
        <v>28.29</v>
      </c>
    </row>
    <row r="882" spans="1:5">
      <c r="A882" s="220" t="s">
        <v>1222</v>
      </c>
      <c r="B882" s="225">
        <v>6909</v>
      </c>
      <c r="C882" s="220" t="s">
        <v>736</v>
      </c>
      <c r="D882" s="220">
        <v>7</v>
      </c>
      <c r="E882" s="226">
        <v>28.29</v>
      </c>
    </row>
    <row r="883" spans="1:5">
      <c r="A883" s="220" t="s">
        <v>1227</v>
      </c>
      <c r="B883" s="225">
        <v>6911</v>
      </c>
      <c r="C883" s="220" t="s">
        <v>1041</v>
      </c>
      <c r="D883" s="220">
        <v>12</v>
      </c>
      <c r="E883" s="226">
        <v>27.28</v>
      </c>
    </row>
    <row r="884" spans="1:5">
      <c r="A884" s="220" t="s">
        <v>1222</v>
      </c>
      <c r="B884" s="225">
        <v>6912</v>
      </c>
      <c r="C884" s="220" t="s">
        <v>1108</v>
      </c>
      <c r="D884" s="220">
        <v>4</v>
      </c>
      <c r="E884" s="226" t="s">
        <v>1292</v>
      </c>
    </row>
    <row r="885" spans="1:5">
      <c r="A885" s="220" t="s">
        <v>1223</v>
      </c>
      <c r="B885" s="225">
        <v>6915</v>
      </c>
      <c r="C885" s="220" t="s">
        <v>276</v>
      </c>
      <c r="D885" s="220">
        <v>3</v>
      </c>
      <c r="E885" s="226" t="s">
        <v>1291</v>
      </c>
    </row>
    <row r="886" spans="1:5">
      <c r="A886" s="220" t="s">
        <v>1223</v>
      </c>
      <c r="B886" s="225">
        <v>6922</v>
      </c>
      <c r="C886" s="220" t="s">
        <v>277</v>
      </c>
      <c r="D886" s="220">
        <v>2</v>
      </c>
      <c r="E886" s="226" t="s">
        <v>1293</v>
      </c>
    </row>
    <row r="887" spans="1:5">
      <c r="A887" s="220" t="s">
        <v>1223</v>
      </c>
      <c r="B887" s="225">
        <v>6933</v>
      </c>
      <c r="C887" s="220" t="s">
        <v>278</v>
      </c>
      <c r="D887" s="220">
        <v>3</v>
      </c>
      <c r="E887" s="226" t="s">
        <v>1291</v>
      </c>
    </row>
    <row r="888" spans="1:5">
      <c r="A888" s="220" t="s">
        <v>1223</v>
      </c>
      <c r="B888" s="225">
        <v>6941</v>
      </c>
      <c r="C888" s="220" t="s">
        <v>279</v>
      </c>
      <c r="D888" s="220">
        <v>1</v>
      </c>
      <c r="E888" s="226">
        <v>18.190000000000001</v>
      </c>
    </row>
    <row r="889" spans="1:5">
      <c r="A889" s="220" t="s">
        <v>1222</v>
      </c>
      <c r="B889" s="225">
        <v>6944</v>
      </c>
      <c r="C889" s="220" t="s">
        <v>737</v>
      </c>
      <c r="D889" s="220">
        <v>7</v>
      </c>
      <c r="E889" s="226">
        <v>28.29</v>
      </c>
    </row>
    <row r="890" spans="1:5">
      <c r="A890" s="220" t="s">
        <v>1222</v>
      </c>
      <c r="B890" s="225">
        <v>6946</v>
      </c>
      <c r="C890" s="220" t="s">
        <v>738</v>
      </c>
      <c r="D890" s="220">
        <v>4</v>
      </c>
      <c r="E890" s="226" t="s">
        <v>1292</v>
      </c>
    </row>
    <row r="891" spans="1:5">
      <c r="A891" s="220" t="s">
        <v>1223</v>
      </c>
      <c r="B891" s="225">
        <v>6956</v>
      </c>
      <c r="C891" s="220" t="s">
        <v>280</v>
      </c>
      <c r="D891" s="227" t="s">
        <v>1240</v>
      </c>
      <c r="E891" s="232">
        <v>18.190000000000001</v>
      </c>
    </row>
    <row r="892" spans="1:5">
      <c r="A892" s="220" t="s">
        <v>1222</v>
      </c>
      <c r="B892" s="225">
        <v>6958</v>
      </c>
      <c r="C892" s="220" t="s">
        <v>739</v>
      </c>
      <c r="D892" s="227" t="s">
        <v>1230</v>
      </c>
      <c r="E892" s="226">
        <v>27</v>
      </c>
    </row>
    <row r="893" spans="1:5">
      <c r="A893" s="220" t="s">
        <v>1223</v>
      </c>
      <c r="B893" s="225">
        <v>6959</v>
      </c>
      <c r="C893" s="220" t="s">
        <v>281</v>
      </c>
      <c r="D893" s="220">
        <v>3</v>
      </c>
      <c r="E893" s="226" t="s">
        <v>1291</v>
      </c>
    </row>
    <row r="894" spans="1:5">
      <c r="A894" s="220" t="s">
        <v>1222</v>
      </c>
      <c r="B894" s="225">
        <v>6962</v>
      </c>
      <c r="C894" s="220" t="s">
        <v>740</v>
      </c>
      <c r="D894" s="220">
        <v>8</v>
      </c>
      <c r="E894" s="226">
        <v>29</v>
      </c>
    </row>
    <row r="895" spans="1:5">
      <c r="A895" s="220" t="s">
        <v>1222</v>
      </c>
      <c r="B895" s="225">
        <v>6967</v>
      </c>
      <c r="C895" s="220" t="s">
        <v>741</v>
      </c>
      <c r="D895" s="227" t="s">
        <v>1238</v>
      </c>
      <c r="E895" s="226">
        <v>29</v>
      </c>
    </row>
    <row r="896" spans="1:5">
      <c r="A896" s="220" t="s">
        <v>1222</v>
      </c>
      <c r="B896" s="225">
        <v>6968</v>
      </c>
      <c r="C896" s="220" t="s">
        <v>742</v>
      </c>
      <c r="D896" s="220">
        <v>7</v>
      </c>
      <c r="E896" s="226">
        <v>28.29</v>
      </c>
    </row>
    <row r="897" spans="1:5">
      <c r="A897" s="220" t="s">
        <v>1222</v>
      </c>
      <c r="B897" s="225">
        <v>6972</v>
      </c>
      <c r="C897" s="220" t="s">
        <v>743</v>
      </c>
      <c r="D897" s="227" t="s">
        <v>1268</v>
      </c>
      <c r="E897" s="226">
        <v>25.28</v>
      </c>
    </row>
    <row r="898" spans="1:5">
      <c r="A898" s="220" t="s">
        <v>1222</v>
      </c>
      <c r="B898" s="225">
        <v>6975</v>
      </c>
      <c r="C898" s="220" t="s">
        <v>744</v>
      </c>
      <c r="D898" s="220">
        <v>7</v>
      </c>
      <c r="E898" s="226">
        <v>28.29</v>
      </c>
    </row>
    <row r="899" spans="1:5">
      <c r="A899" s="220" t="s">
        <v>1223</v>
      </c>
      <c r="B899" s="225">
        <v>6981</v>
      </c>
      <c r="C899" s="220" t="s">
        <v>1109</v>
      </c>
      <c r="D899" s="220">
        <v>3</v>
      </c>
      <c r="E899" s="226" t="s">
        <v>1291</v>
      </c>
    </row>
    <row r="900" spans="1:5">
      <c r="A900" s="220" t="s">
        <v>1223</v>
      </c>
      <c r="B900" s="225">
        <v>6982</v>
      </c>
      <c r="C900" s="220" t="s">
        <v>1110</v>
      </c>
      <c r="D900" s="220">
        <v>3</v>
      </c>
      <c r="E900" s="226" t="s">
        <v>1291</v>
      </c>
    </row>
    <row r="901" spans="1:5">
      <c r="A901" s="220" t="s">
        <v>1223</v>
      </c>
      <c r="B901" s="225">
        <v>6984</v>
      </c>
      <c r="C901" s="220" t="s">
        <v>282</v>
      </c>
      <c r="D901" s="220">
        <v>3</v>
      </c>
      <c r="E901" s="226" t="s">
        <v>1291</v>
      </c>
    </row>
    <row r="902" spans="1:5">
      <c r="A902" s="220" t="s">
        <v>1223</v>
      </c>
      <c r="B902" s="225">
        <v>6985</v>
      </c>
      <c r="C902" s="220" t="s">
        <v>283</v>
      </c>
      <c r="D902" s="220">
        <v>3</v>
      </c>
      <c r="E902" s="226" t="s">
        <v>1291</v>
      </c>
    </row>
    <row r="903" spans="1:5">
      <c r="A903" s="220" t="s">
        <v>1223</v>
      </c>
      <c r="B903" s="225">
        <v>6986</v>
      </c>
      <c r="C903" s="220" t="s">
        <v>284</v>
      </c>
      <c r="D903" s="220">
        <v>2</v>
      </c>
      <c r="E903" s="226" t="s">
        <v>1293</v>
      </c>
    </row>
    <row r="904" spans="1:5">
      <c r="A904" s="220" t="s">
        <v>1225</v>
      </c>
      <c r="B904" s="225">
        <v>6992</v>
      </c>
      <c r="C904" s="220" t="s">
        <v>884</v>
      </c>
      <c r="D904" s="220">
        <v>10</v>
      </c>
      <c r="E904" s="226" t="s">
        <v>1343</v>
      </c>
    </row>
    <row r="905" spans="1:5">
      <c r="A905" s="220" t="s">
        <v>1227</v>
      </c>
      <c r="B905" s="225">
        <v>6993</v>
      </c>
      <c r="C905" s="220" t="s">
        <v>745</v>
      </c>
      <c r="D905" s="220">
        <v>12</v>
      </c>
      <c r="E905" s="226">
        <v>27.28</v>
      </c>
    </row>
    <row r="906" spans="1:5">
      <c r="A906" s="220" t="s">
        <v>1222</v>
      </c>
      <c r="B906" s="225">
        <v>7022</v>
      </c>
      <c r="C906" s="220" t="s">
        <v>746</v>
      </c>
      <c r="D906" s="220">
        <v>9</v>
      </c>
      <c r="E906" s="226">
        <v>25.26</v>
      </c>
    </row>
    <row r="907" spans="1:5">
      <c r="A907" s="220" t="s">
        <v>1222</v>
      </c>
      <c r="B907" s="225">
        <v>7040</v>
      </c>
      <c r="C907" s="220" t="s">
        <v>747</v>
      </c>
      <c r="D907" s="220">
        <v>8</v>
      </c>
      <c r="E907" s="226">
        <v>29</v>
      </c>
    </row>
    <row r="908" spans="1:5">
      <c r="A908" s="220" t="s">
        <v>1222</v>
      </c>
      <c r="B908" s="225">
        <v>7043</v>
      </c>
      <c r="C908" s="220" t="s">
        <v>748</v>
      </c>
      <c r="D908" s="220">
        <v>8</v>
      </c>
      <c r="E908" s="226">
        <v>29</v>
      </c>
    </row>
    <row r="909" spans="1:5">
      <c r="A909" s="220" t="s">
        <v>1222</v>
      </c>
      <c r="B909" s="225">
        <v>7065</v>
      </c>
      <c r="C909" s="220" t="s">
        <v>749</v>
      </c>
      <c r="D909" s="220">
        <v>7</v>
      </c>
      <c r="E909" s="226">
        <v>28.29</v>
      </c>
    </row>
    <row r="910" spans="1:5">
      <c r="A910" s="220" t="s">
        <v>1227</v>
      </c>
      <c r="B910" s="225">
        <v>7066</v>
      </c>
      <c r="C910" s="220" t="s">
        <v>750</v>
      </c>
      <c r="D910" s="227" t="s">
        <v>1228</v>
      </c>
      <c r="E910" s="229">
        <v>27.28</v>
      </c>
    </row>
    <row r="911" spans="1:5">
      <c r="A911" s="220" t="s">
        <v>1225</v>
      </c>
      <c r="B911" s="225">
        <v>7067</v>
      </c>
      <c r="C911" s="220" t="s">
        <v>885</v>
      </c>
      <c r="D911" s="220">
        <v>11</v>
      </c>
      <c r="E911" s="226">
        <v>25.26</v>
      </c>
    </row>
    <row r="912" spans="1:5">
      <c r="A912" s="220" t="s">
        <v>1225</v>
      </c>
      <c r="B912" s="225">
        <v>7069</v>
      </c>
      <c r="C912" s="220" t="s">
        <v>886</v>
      </c>
      <c r="D912" s="227" t="s">
        <v>1235</v>
      </c>
      <c r="E912" s="226">
        <v>25</v>
      </c>
    </row>
    <row r="913" spans="1:5">
      <c r="A913" s="220" t="s">
        <v>1223</v>
      </c>
      <c r="B913" s="225">
        <v>7085</v>
      </c>
      <c r="C913" s="220" t="s">
        <v>285</v>
      </c>
      <c r="D913" s="220">
        <v>2</v>
      </c>
      <c r="E913" s="226" t="s">
        <v>1293</v>
      </c>
    </row>
    <row r="914" spans="1:5">
      <c r="A914" s="220" t="s">
        <v>1222</v>
      </c>
      <c r="B914" s="225">
        <v>7090</v>
      </c>
      <c r="C914" s="220" t="s">
        <v>751</v>
      </c>
      <c r="D914" s="227" t="s">
        <v>1238</v>
      </c>
      <c r="E914" s="226">
        <v>29</v>
      </c>
    </row>
    <row r="915" spans="1:5">
      <c r="A915" s="220" t="s">
        <v>1227</v>
      </c>
      <c r="B915" s="225">
        <v>7097</v>
      </c>
      <c r="C915" s="220" t="s">
        <v>1042</v>
      </c>
      <c r="D915" s="227" t="s">
        <v>1253</v>
      </c>
      <c r="E915" s="226">
        <v>29.28</v>
      </c>
    </row>
    <row r="916" spans="1:5">
      <c r="A916" s="220" t="s">
        <v>1222</v>
      </c>
      <c r="B916" s="225">
        <v>7100</v>
      </c>
      <c r="C916" s="220" t="s">
        <v>752</v>
      </c>
      <c r="D916" s="227" t="s">
        <v>1282</v>
      </c>
      <c r="E916" s="226">
        <v>27</v>
      </c>
    </row>
    <row r="917" spans="1:5">
      <c r="A917" s="220" t="s">
        <v>1222</v>
      </c>
      <c r="B917" s="225">
        <v>7116</v>
      </c>
      <c r="C917" s="220" t="s">
        <v>753</v>
      </c>
      <c r="D917" s="220">
        <v>7</v>
      </c>
      <c r="E917" s="226">
        <v>28.29</v>
      </c>
    </row>
    <row r="918" spans="1:5">
      <c r="A918" s="220" t="s">
        <v>1223</v>
      </c>
      <c r="B918" s="225">
        <v>7124</v>
      </c>
      <c r="C918" s="220" t="s">
        <v>286</v>
      </c>
      <c r="D918" s="220">
        <v>2</v>
      </c>
      <c r="E918" s="226" t="s">
        <v>1293</v>
      </c>
    </row>
    <row r="919" spans="1:5">
      <c r="A919" s="220" t="s">
        <v>1222</v>
      </c>
      <c r="B919" s="225">
        <v>7128</v>
      </c>
      <c r="C919" s="220" t="s">
        <v>754</v>
      </c>
      <c r="D919" s="220">
        <v>8</v>
      </c>
      <c r="E919" s="226">
        <v>29</v>
      </c>
    </row>
    <row r="920" spans="1:5">
      <c r="A920" s="220" t="s">
        <v>1222</v>
      </c>
      <c r="B920" s="225">
        <v>7130</v>
      </c>
      <c r="C920" s="220" t="s">
        <v>755</v>
      </c>
      <c r="D920" s="220">
        <v>8</v>
      </c>
      <c r="E920" s="226">
        <v>29</v>
      </c>
    </row>
    <row r="921" spans="1:5">
      <c r="A921" s="220"/>
      <c r="B921" s="230">
        <v>7134</v>
      </c>
      <c r="C921" s="231" t="s">
        <v>1332</v>
      </c>
      <c r="D921" s="220">
        <v>6</v>
      </c>
      <c r="E921" s="232">
        <v>26.27</v>
      </c>
    </row>
    <row r="922" spans="1:5">
      <c r="A922" s="220" t="s">
        <v>1223</v>
      </c>
      <c r="B922" s="225">
        <v>7152</v>
      </c>
      <c r="C922" s="220" t="s">
        <v>287</v>
      </c>
      <c r="D922" s="220">
        <v>5</v>
      </c>
      <c r="E922" s="226">
        <v>17.18</v>
      </c>
    </row>
    <row r="923" spans="1:5">
      <c r="A923" s="220" t="s">
        <v>1222</v>
      </c>
      <c r="B923" s="225">
        <v>7153</v>
      </c>
      <c r="C923" s="220" t="s">
        <v>756</v>
      </c>
      <c r="D923" s="220">
        <v>7</v>
      </c>
      <c r="E923" s="226">
        <v>28.29</v>
      </c>
    </row>
    <row r="924" spans="1:5">
      <c r="A924" s="220" t="s">
        <v>1223</v>
      </c>
      <c r="B924" s="225">
        <v>7155</v>
      </c>
      <c r="C924" s="220" t="s">
        <v>288</v>
      </c>
      <c r="D924" s="220">
        <v>3</v>
      </c>
      <c r="E924" s="226" t="s">
        <v>1291</v>
      </c>
    </row>
    <row r="925" spans="1:5">
      <c r="A925" s="220" t="s">
        <v>1227</v>
      </c>
      <c r="B925" s="225">
        <v>7176</v>
      </c>
      <c r="C925" s="220" t="s">
        <v>757</v>
      </c>
      <c r="D925" s="220">
        <v>13</v>
      </c>
      <c r="E925" s="226">
        <v>27.28</v>
      </c>
    </row>
    <row r="926" spans="1:5">
      <c r="A926" s="220" t="s">
        <v>1227</v>
      </c>
      <c r="B926" s="225">
        <v>7177</v>
      </c>
      <c r="C926" s="220" t="s">
        <v>1043</v>
      </c>
      <c r="D926" s="227" t="s">
        <v>1228</v>
      </c>
      <c r="E926" s="229">
        <v>27.28</v>
      </c>
    </row>
    <row r="927" spans="1:5">
      <c r="A927" s="220" t="s">
        <v>1222</v>
      </c>
      <c r="B927" s="225">
        <v>7181</v>
      </c>
      <c r="C927" s="220" t="s">
        <v>758</v>
      </c>
      <c r="D927" s="220">
        <v>4</v>
      </c>
      <c r="E927" s="226" t="s">
        <v>1292</v>
      </c>
    </row>
    <row r="928" spans="1:5">
      <c r="A928" s="220" t="s">
        <v>1227</v>
      </c>
      <c r="B928" s="225">
        <v>7190</v>
      </c>
      <c r="C928" s="220" t="s">
        <v>926</v>
      </c>
      <c r="D928" s="220">
        <v>12</v>
      </c>
      <c r="E928" s="226">
        <v>27.28</v>
      </c>
    </row>
    <row r="929" spans="1:5">
      <c r="A929" s="220" t="s">
        <v>1223</v>
      </c>
      <c r="B929" s="225">
        <v>7192</v>
      </c>
      <c r="C929" s="220" t="s">
        <v>67</v>
      </c>
      <c r="D929" s="220">
        <v>3</v>
      </c>
      <c r="E929" s="226" t="s">
        <v>1291</v>
      </c>
    </row>
    <row r="930" spans="1:5">
      <c r="A930" s="220" t="s">
        <v>1223</v>
      </c>
      <c r="B930" s="225">
        <v>7193</v>
      </c>
      <c r="C930" s="220" t="s">
        <v>289</v>
      </c>
      <c r="D930" s="220">
        <v>5</v>
      </c>
      <c r="E930" s="226">
        <v>17.18</v>
      </c>
    </row>
    <row r="931" spans="1:5">
      <c r="A931" s="220" t="s">
        <v>1223</v>
      </c>
      <c r="B931" s="225">
        <v>7199</v>
      </c>
      <c r="C931" s="220" t="s">
        <v>290</v>
      </c>
      <c r="D931" s="227" t="s">
        <v>1271</v>
      </c>
      <c r="E931" s="229">
        <v>18</v>
      </c>
    </row>
    <row r="932" spans="1:5">
      <c r="A932" s="220" t="s">
        <v>1227</v>
      </c>
      <c r="B932" s="225">
        <v>7206</v>
      </c>
      <c r="C932" s="220" t="s">
        <v>1044</v>
      </c>
      <c r="D932" s="220">
        <v>12</v>
      </c>
      <c r="E932" s="226">
        <v>27.28</v>
      </c>
    </row>
    <row r="933" spans="1:5">
      <c r="A933" s="220" t="s">
        <v>1227</v>
      </c>
      <c r="B933" s="225">
        <v>7208</v>
      </c>
      <c r="C933" s="220" t="s">
        <v>1045</v>
      </c>
      <c r="D933" s="220">
        <v>12</v>
      </c>
      <c r="E933" s="226">
        <v>27.28</v>
      </c>
    </row>
    <row r="934" spans="1:5">
      <c r="A934" s="220" t="s">
        <v>1225</v>
      </c>
      <c r="B934" s="225">
        <v>7211</v>
      </c>
      <c r="C934" s="220" t="s">
        <v>887</v>
      </c>
      <c r="D934" s="220">
        <v>11</v>
      </c>
      <c r="E934" s="226">
        <v>25.26</v>
      </c>
    </row>
    <row r="935" spans="1:5">
      <c r="A935" s="220" t="s">
        <v>1227</v>
      </c>
      <c r="B935" s="225">
        <v>7213</v>
      </c>
      <c r="C935" s="220" t="s">
        <v>1046</v>
      </c>
      <c r="D935" s="220">
        <v>12</v>
      </c>
      <c r="E935" s="226">
        <v>27.28</v>
      </c>
    </row>
    <row r="936" spans="1:5">
      <c r="A936" s="220" t="s">
        <v>1227</v>
      </c>
      <c r="B936" s="225">
        <v>7218</v>
      </c>
      <c r="C936" s="220" t="s">
        <v>1047</v>
      </c>
      <c r="D936" s="220">
        <v>12</v>
      </c>
      <c r="E936" s="226">
        <v>27.28</v>
      </c>
    </row>
    <row r="937" spans="1:5">
      <c r="A937" s="220" t="s">
        <v>1225</v>
      </c>
      <c r="B937" s="225">
        <v>7220</v>
      </c>
      <c r="C937" s="220" t="s">
        <v>888</v>
      </c>
      <c r="D937" s="220">
        <v>11</v>
      </c>
      <c r="E937" s="226">
        <v>25.26</v>
      </c>
    </row>
    <row r="938" spans="1:5">
      <c r="A938" s="220" t="s">
        <v>1222</v>
      </c>
      <c r="B938" s="225">
        <v>7227</v>
      </c>
      <c r="C938" s="220" t="s">
        <v>759</v>
      </c>
      <c r="D938" s="227" t="s">
        <v>1276</v>
      </c>
      <c r="E938" s="226">
        <v>25</v>
      </c>
    </row>
    <row r="939" spans="1:5">
      <c r="A939" s="220" t="s">
        <v>1225</v>
      </c>
      <c r="B939" s="225">
        <v>7228</v>
      </c>
      <c r="C939" s="220" t="s">
        <v>889</v>
      </c>
      <c r="D939" s="220">
        <v>11</v>
      </c>
      <c r="E939" s="226">
        <v>25.26</v>
      </c>
    </row>
    <row r="940" spans="1:5">
      <c r="A940" s="220" t="s">
        <v>1225</v>
      </c>
      <c r="B940" s="225">
        <v>7229</v>
      </c>
      <c r="C940" s="220" t="s">
        <v>890</v>
      </c>
      <c r="D940" s="220">
        <v>11</v>
      </c>
      <c r="E940" s="226">
        <v>25.26</v>
      </c>
    </row>
    <row r="941" spans="1:5">
      <c r="A941" s="220" t="s">
        <v>1223</v>
      </c>
      <c r="B941" s="225">
        <v>7235</v>
      </c>
      <c r="C941" s="220" t="s">
        <v>291</v>
      </c>
      <c r="D941" s="220">
        <v>3</v>
      </c>
      <c r="E941" s="226" t="s">
        <v>1291</v>
      </c>
    </row>
    <row r="942" spans="1:5">
      <c r="A942" s="220" t="s">
        <v>1222</v>
      </c>
      <c r="B942" s="225">
        <v>7236</v>
      </c>
      <c r="C942" s="220" t="s">
        <v>760</v>
      </c>
      <c r="D942" s="220">
        <v>9</v>
      </c>
      <c r="E942" s="226">
        <v>25.26</v>
      </c>
    </row>
    <row r="943" spans="1:5">
      <c r="A943" s="220" t="s">
        <v>1222</v>
      </c>
      <c r="B943" s="225">
        <v>7238</v>
      </c>
      <c r="C943" s="220" t="s">
        <v>761</v>
      </c>
      <c r="D943" s="220">
        <v>7</v>
      </c>
      <c r="E943" s="226">
        <v>28.29</v>
      </c>
    </row>
    <row r="944" spans="1:5">
      <c r="A944" s="220" t="s">
        <v>1222</v>
      </c>
      <c r="B944" s="225">
        <v>7252</v>
      </c>
      <c r="C944" s="220" t="s">
        <v>762</v>
      </c>
      <c r="D944" s="227" t="s">
        <v>1238</v>
      </c>
      <c r="E944" s="226">
        <v>29</v>
      </c>
    </row>
    <row r="945" spans="1:5">
      <c r="A945" s="220" t="s">
        <v>1223</v>
      </c>
      <c r="B945" s="225">
        <v>7254</v>
      </c>
      <c r="C945" s="220" t="s">
        <v>292</v>
      </c>
      <c r="D945" s="220">
        <v>3</v>
      </c>
      <c r="E945" s="226" t="s">
        <v>1291</v>
      </c>
    </row>
    <row r="946" spans="1:5">
      <c r="A946" s="220" t="s">
        <v>1223</v>
      </c>
      <c r="B946" s="225">
        <v>7259</v>
      </c>
      <c r="C946" s="220" t="s">
        <v>293</v>
      </c>
      <c r="D946" s="220">
        <v>2</v>
      </c>
      <c r="E946" s="226" t="s">
        <v>1293</v>
      </c>
    </row>
    <row r="947" spans="1:5">
      <c r="A947" s="220" t="s">
        <v>1222</v>
      </c>
      <c r="B947" s="225">
        <v>7264</v>
      </c>
      <c r="C947" s="220" t="s">
        <v>763</v>
      </c>
      <c r="D947" s="220">
        <v>8</v>
      </c>
      <c r="E947" s="226">
        <v>29</v>
      </c>
    </row>
    <row r="948" spans="1:5">
      <c r="A948" s="220" t="s">
        <v>1225</v>
      </c>
      <c r="B948" s="225">
        <v>7265</v>
      </c>
      <c r="C948" s="220" t="s">
        <v>867</v>
      </c>
      <c r="D948" s="220">
        <v>11</v>
      </c>
      <c r="E948" s="226">
        <v>25.26</v>
      </c>
    </row>
    <row r="949" spans="1:5">
      <c r="A949" s="220" t="s">
        <v>1225</v>
      </c>
      <c r="B949" s="225">
        <v>7269</v>
      </c>
      <c r="C949" s="220" t="s">
        <v>891</v>
      </c>
      <c r="D949" s="220">
        <v>11</v>
      </c>
      <c r="E949" s="226">
        <v>25.26</v>
      </c>
    </row>
    <row r="950" spans="1:5">
      <c r="A950" s="220" t="s">
        <v>1223</v>
      </c>
      <c r="B950" s="225">
        <v>7270</v>
      </c>
      <c r="C950" s="220" t="s">
        <v>294</v>
      </c>
      <c r="D950" s="227" t="s">
        <v>1271</v>
      </c>
      <c r="E950" s="229">
        <v>18</v>
      </c>
    </row>
    <row r="951" spans="1:5">
      <c r="A951" s="220" t="s">
        <v>1222</v>
      </c>
      <c r="B951" s="225">
        <v>7275</v>
      </c>
      <c r="C951" s="220" t="s">
        <v>764</v>
      </c>
      <c r="D951" s="220">
        <v>9</v>
      </c>
      <c r="E951" s="226">
        <v>25.26</v>
      </c>
    </row>
    <row r="952" spans="1:5">
      <c r="A952" s="220" t="s">
        <v>1222</v>
      </c>
      <c r="B952" s="225">
        <v>7276</v>
      </c>
      <c r="C952" s="220" t="s">
        <v>765</v>
      </c>
      <c r="D952" s="220">
        <v>7</v>
      </c>
      <c r="E952" s="226">
        <v>28.29</v>
      </c>
    </row>
    <row r="953" spans="1:5">
      <c r="A953" s="220" t="s">
        <v>1223</v>
      </c>
      <c r="B953" s="225">
        <v>7279</v>
      </c>
      <c r="C953" s="220" t="s">
        <v>295</v>
      </c>
      <c r="D953" s="220">
        <v>3</v>
      </c>
      <c r="E953" s="226" t="s">
        <v>1291</v>
      </c>
    </row>
    <row r="954" spans="1:5">
      <c r="A954" s="220" t="s">
        <v>1227</v>
      </c>
      <c r="B954" s="225">
        <v>7280</v>
      </c>
      <c r="C954" s="220" t="s">
        <v>1048</v>
      </c>
      <c r="D954" s="220">
        <v>13</v>
      </c>
      <c r="E954" s="226">
        <v>27.28</v>
      </c>
    </row>
    <row r="955" spans="1:5">
      <c r="A955" s="220" t="s">
        <v>1222</v>
      </c>
      <c r="B955" s="225">
        <v>7282</v>
      </c>
      <c r="C955" s="220" t="s">
        <v>766</v>
      </c>
      <c r="D955" s="220">
        <v>9</v>
      </c>
      <c r="E955" s="226">
        <v>25.26</v>
      </c>
    </row>
    <row r="956" spans="1:5">
      <c r="A956" s="220" t="s">
        <v>1222</v>
      </c>
      <c r="B956" s="225">
        <v>7291</v>
      </c>
      <c r="C956" s="220" t="s">
        <v>767</v>
      </c>
      <c r="D956" s="220">
        <v>7</v>
      </c>
      <c r="E956" s="226">
        <v>28.29</v>
      </c>
    </row>
    <row r="957" spans="1:5">
      <c r="A957" s="220" t="s">
        <v>1223</v>
      </c>
      <c r="B957" s="225">
        <v>7295</v>
      </c>
      <c r="C957" s="220" t="s">
        <v>296</v>
      </c>
      <c r="D957" s="220">
        <v>5</v>
      </c>
      <c r="E957" s="226">
        <v>17.18</v>
      </c>
    </row>
    <row r="958" spans="1:5">
      <c r="A958" s="220"/>
      <c r="B958" s="220">
        <v>7296</v>
      </c>
      <c r="C958" s="220" t="s">
        <v>1350</v>
      </c>
      <c r="D958" s="220"/>
      <c r="E958" s="224"/>
    </row>
    <row r="959" spans="1:5">
      <c r="A959" s="220"/>
      <c r="B959" s="230">
        <v>7297</v>
      </c>
      <c r="C959" s="231" t="s">
        <v>1324</v>
      </c>
      <c r="D959" s="220">
        <v>2</v>
      </c>
      <c r="E959" s="232" t="s">
        <v>1325</v>
      </c>
    </row>
    <row r="960" spans="1:5">
      <c r="A960" s="220" t="s">
        <v>1222</v>
      </c>
      <c r="B960" s="225">
        <v>7299</v>
      </c>
      <c r="C960" s="220" t="s">
        <v>768</v>
      </c>
      <c r="D960" s="220">
        <v>8</v>
      </c>
      <c r="E960" s="226">
        <v>29</v>
      </c>
    </row>
    <row r="961" spans="1:5">
      <c r="A961" s="220" t="s">
        <v>1222</v>
      </c>
      <c r="B961" s="225">
        <v>7301</v>
      </c>
      <c r="C961" s="220" t="s">
        <v>769</v>
      </c>
      <c r="D961" s="227" t="s">
        <v>1259</v>
      </c>
      <c r="E961" s="226">
        <v>26.27</v>
      </c>
    </row>
    <row r="962" spans="1:5">
      <c r="A962" s="220" t="s">
        <v>1222</v>
      </c>
      <c r="B962" s="225">
        <v>7315</v>
      </c>
      <c r="C962" s="220" t="s">
        <v>770</v>
      </c>
      <c r="D962" s="220">
        <v>7</v>
      </c>
      <c r="E962" s="226">
        <v>28.29</v>
      </c>
    </row>
    <row r="963" spans="1:5">
      <c r="A963" s="220" t="s">
        <v>1222</v>
      </c>
      <c r="B963" s="225">
        <v>7316</v>
      </c>
      <c r="C963" s="220" t="s">
        <v>771</v>
      </c>
      <c r="D963" s="220">
        <v>9</v>
      </c>
      <c r="E963" s="226">
        <v>25.26</v>
      </c>
    </row>
    <row r="964" spans="1:5">
      <c r="A964" s="220" t="s">
        <v>1222</v>
      </c>
      <c r="B964" s="225">
        <v>7342</v>
      </c>
      <c r="C964" s="220" t="s">
        <v>772</v>
      </c>
      <c r="D964" s="220">
        <v>8</v>
      </c>
      <c r="E964" s="226">
        <v>29</v>
      </c>
    </row>
    <row r="965" spans="1:5">
      <c r="A965" s="220" t="s">
        <v>1231</v>
      </c>
      <c r="B965" s="225">
        <v>7350</v>
      </c>
      <c r="C965" s="220" t="s">
        <v>297</v>
      </c>
      <c r="D965" s="220">
        <v>5</v>
      </c>
      <c r="E965" s="226">
        <v>17.18</v>
      </c>
    </row>
    <row r="966" spans="1:5">
      <c r="A966" s="220" t="s">
        <v>1223</v>
      </c>
      <c r="B966" s="225">
        <v>7350</v>
      </c>
      <c r="C966" s="220" t="s">
        <v>297</v>
      </c>
      <c r="D966" s="220">
        <v>5</v>
      </c>
      <c r="E966" s="226">
        <v>17.18</v>
      </c>
    </row>
    <row r="967" spans="1:5">
      <c r="A967" s="220" t="s">
        <v>1222</v>
      </c>
      <c r="B967" s="225">
        <v>7351</v>
      </c>
      <c r="C967" s="220" t="s">
        <v>773</v>
      </c>
      <c r="D967" s="220">
        <v>8</v>
      </c>
      <c r="E967" s="226">
        <v>29</v>
      </c>
    </row>
    <row r="968" spans="1:5">
      <c r="A968" s="220" t="s">
        <v>1222</v>
      </c>
      <c r="B968" s="225">
        <v>7352</v>
      </c>
      <c r="C968" s="220" t="s">
        <v>774</v>
      </c>
      <c r="D968" s="220">
        <v>8</v>
      </c>
      <c r="E968" s="226">
        <v>29</v>
      </c>
    </row>
    <row r="969" spans="1:5">
      <c r="A969" s="220" t="s">
        <v>1222</v>
      </c>
      <c r="B969" s="225">
        <v>7360</v>
      </c>
      <c r="C969" s="220" t="s">
        <v>775</v>
      </c>
      <c r="D969" s="220">
        <v>4</v>
      </c>
      <c r="E969" s="226" t="s">
        <v>1292</v>
      </c>
    </row>
    <row r="970" spans="1:5">
      <c r="A970" s="220" t="s">
        <v>1222</v>
      </c>
      <c r="B970" s="225">
        <v>7361</v>
      </c>
      <c r="C970" s="220" t="s">
        <v>776</v>
      </c>
      <c r="D970" s="220">
        <v>8</v>
      </c>
      <c r="E970" s="226">
        <v>29</v>
      </c>
    </row>
    <row r="971" spans="1:5">
      <c r="A971" s="220" t="s">
        <v>1222</v>
      </c>
      <c r="B971" s="225">
        <v>7368</v>
      </c>
      <c r="C971" s="220" t="s">
        <v>1111</v>
      </c>
      <c r="D971" s="220">
        <v>8</v>
      </c>
      <c r="E971" s="226">
        <v>29</v>
      </c>
    </row>
    <row r="972" spans="1:5">
      <c r="A972" s="220" t="s">
        <v>1222</v>
      </c>
      <c r="B972" s="225">
        <v>7375</v>
      </c>
      <c r="C972" s="220" t="s">
        <v>777</v>
      </c>
      <c r="D972" s="220">
        <v>9</v>
      </c>
      <c r="E972" s="226">
        <v>25.26</v>
      </c>
    </row>
    <row r="973" spans="1:5">
      <c r="A973" s="220" t="s">
        <v>1222</v>
      </c>
      <c r="B973" s="225">
        <v>7378</v>
      </c>
      <c r="C973" s="220" t="s">
        <v>778</v>
      </c>
      <c r="D973" s="227" t="s">
        <v>1263</v>
      </c>
      <c r="E973" s="226">
        <v>29</v>
      </c>
    </row>
    <row r="974" spans="1:5">
      <c r="A974" s="220" t="s">
        <v>1223</v>
      </c>
      <c r="B974" s="225">
        <v>7393</v>
      </c>
      <c r="C974" s="220" t="s">
        <v>298</v>
      </c>
      <c r="D974" s="220">
        <v>3</v>
      </c>
      <c r="E974" s="226" t="s">
        <v>1291</v>
      </c>
    </row>
    <row r="975" spans="1:5">
      <c r="A975" s="220" t="s">
        <v>1222</v>
      </c>
      <c r="B975" s="225">
        <v>7395</v>
      </c>
      <c r="C975" s="220" t="s">
        <v>892</v>
      </c>
      <c r="D975" s="227" t="s">
        <v>1283</v>
      </c>
      <c r="E975" s="226">
        <v>29</v>
      </c>
    </row>
    <row r="976" spans="1:5">
      <c r="A976" s="220" t="s">
        <v>1227</v>
      </c>
      <c r="B976" s="225">
        <v>7398</v>
      </c>
      <c r="C976" s="220" t="s">
        <v>1049</v>
      </c>
      <c r="D976" s="220">
        <v>8</v>
      </c>
      <c r="E976" s="226">
        <v>29</v>
      </c>
    </row>
    <row r="977" spans="1:5">
      <c r="A977" s="220" t="s">
        <v>1227</v>
      </c>
      <c r="B977" s="225">
        <v>7405</v>
      </c>
      <c r="C977" s="220" t="s">
        <v>1050</v>
      </c>
      <c r="D977" s="227" t="s">
        <v>1246</v>
      </c>
      <c r="E977" s="226">
        <v>29.28</v>
      </c>
    </row>
    <row r="978" spans="1:5">
      <c r="A978" s="220" t="s">
        <v>1227</v>
      </c>
      <c r="B978" s="225">
        <v>7406</v>
      </c>
      <c r="C978" s="220" t="s">
        <v>1051</v>
      </c>
      <c r="D978" s="227" t="s">
        <v>1246</v>
      </c>
      <c r="E978" s="226">
        <v>29.28</v>
      </c>
    </row>
    <row r="979" spans="1:5">
      <c r="A979" s="220" t="s">
        <v>1222</v>
      </c>
      <c r="B979" s="225">
        <v>7407</v>
      </c>
      <c r="C979" s="220" t="s">
        <v>779</v>
      </c>
      <c r="D979" s="227" t="s">
        <v>1238</v>
      </c>
      <c r="E979" s="226">
        <v>29</v>
      </c>
    </row>
    <row r="980" spans="1:5">
      <c r="A980" s="220" t="s">
        <v>1222</v>
      </c>
      <c r="B980" s="225">
        <v>7419</v>
      </c>
      <c r="C980" s="220" t="s">
        <v>780</v>
      </c>
      <c r="D980" s="220">
        <v>7</v>
      </c>
      <c r="E980" s="226">
        <v>28.29</v>
      </c>
    </row>
    <row r="981" spans="1:5">
      <c r="A981" s="220" t="s">
        <v>1223</v>
      </c>
      <c r="B981" s="225">
        <v>7435</v>
      </c>
      <c r="C981" s="220" t="s">
        <v>299</v>
      </c>
      <c r="D981" s="227" t="s">
        <v>1284</v>
      </c>
      <c r="E981" s="232">
        <v>18.170000000000002</v>
      </c>
    </row>
    <row r="982" spans="1:5">
      <c r="A982" s="220" t="s">
        <v>1225</v>
      </c>
      <c r="B982" s="225">
        <v>7436</v>
      </c>
      <c r="C982" s="220" t="s">
        <v>893</v>
      </c>
      <c r="D982" s="227" t="s">
        <v>1235</v>
      </c>
      <c r="E982" s="226">
        <v>25</v>
      </c>
    </row>
    <row r="983" spans="1:5">
      <c r="A983" s="220" t="s">
        <v>1223</v>
      </c>
      <c r="B983" s="225">
        <v>7445</v>
      </c>
      <c r="C983" s="220" t="s">
        <v>300</v>
      </c>
      <c r="D983" s="220">
        <v>2</v>
      </c>
      <c r="E983" s="226" t="s">
        <v>1293</v>
      </c>
    </row>
    <row r="984" spans="1:5">
      <c r="A984" s="220" t="s">
        <v>1222</v>
      </c>
      <c r="B984" s="225">
        <v>7476</v>
      </c>
      <c r="C984" s="220" t="s">
        <v>781</v>
      </c>
      <c r="D984" s="227" t="s">
        <v>1252</v>
      </c>
      <c r="E984" s="226">
        <v>29</v>
      </c>
    </row>
    <row r="985" spans="1:5">
      <c r="A985" s="220" t="s">
        <v>1222</v>
      </c>
      <c r="B985" s="225">
        <v>7489</v>
      </c>
      <c r="C985" s="220" t="s">
        <v>782</v>
      </c>
      <c r="D985" s="220">
        <v>9</v>
      </c>
      <c r="E985" s="226">
        <v>25.26</v>
      </c>
    </row>
    <row r="986" spans="1:5">
      <c r="A986" s="220" t="s">
        <v>1225</v>
      </c>
      <c r="B986" s="225">
        <v>7502</v>
      </c>
      <c r="C986" s="220" t="s">
        <v>894</v>
      </c>
      <c r="D986" s="220">
        <v>11</v>
      </c>
      <c r="E986" s="226">
        <v>25.26</v>
      </c>
    </row>
    <row r="987" spans="1:5">
      <c r="A987" s="220" t="s">
        <v>1223</v>
      </c>
      <c r="B987" s="225">
        <v>7503</v>
      </c>
      <c r="C987" s="220" t="s">
        <v>301</v>
      </c>
      <c r="D987" s="227" t="s">
        <v>1224</v>
      </c>
      <c r="E987" s="228" t="s">
        <v>1290</v>
      </c>
    </row>
    <row r="988" spans="1:5">
      <c r="A988" s="220" t="s">
        <v>1227</v>
      </c>
      <c r="B988" s="225">
        <v>7505</v>
      </c>
      <c r="C988" s="220" t="s">
        <v>1052</v>
      </c>
      <c r="D988" s="220">
        <v>12</v>
      </c>
      <c r="E988" s="226">
        <v>27.28</v>
      </c>
    </row>
    <row r="989" spans="1:5">
      <c r="A989" s="220" t="s">
        <v>1227</v>
      </c>
      <c r="B989" s="225">
        <v>7510</v>
      </c>
      <c r="C989" s="220" t="s">
        <v>1053</v>
      </c>
      <c r="D989" s="220">
        <v>12</v>
      </c>
      <c r="E989" s="226">
        <v>27.28</v>
      </c>
    </row>
    <row r="990" spans="1:5">
      <c r="A990" s="220" t="s">
        <v>1225</v>
      </c>
      <c r="B990" s="225">
        <v>7520</v>
      </c>
      <c r="C990" s="220" t="s">
        <v>895</v>
      </c>
      <c r="D990" s="227" t="s">
        <v>1235</v>
      </c>
      <c r="E990" s="226">
        <v>25</v>
      </c>
    </row>
    <row r="991" spans="1:5">
      <c r="A991" s="220" t="s">
        <v>1225</v>
      </c>
      <c r="B991" s="225">
        <v>7521</v>
      </c>
      <c r="C991" s="220" t="s">
        <v>896</v>
      </c>
      <c r="D991" s="220">
        <v>10</v>
      </c>
      <c r="E991" s="226" t="s">
        <v>1343</v>
      </c>
    </row>
    <row r="992" spans="1:5">
      <c r="A992" s="220" t="s">
        <v>1223</v>
      </c>
      <c r="B992" s="225">
        <v>7528</v>
      </c>
      <c r="C992" s="220" t="s">
        <v>302</v>
      </c>
      <c r="D992" s="227" t="s">
        <v>1224</v>
      </c>
      <c r="E992" s="228" t="s">
        <v>1290</v>
      </c>
    </row>
    <row r="993" spans="1:5">
      <c r="A993" s="220" t="s">
        <v>1227</v>
      </c>
      <c r="B993" s="225">
        <v>7556</v>
      </c>
      <c r="C993" s="220" t="s">
        <v>783</v>
      </c>
      <c r="D993" s="220">
        <v>7</v>
      </c>
      <c r="E993" s="226">
        <v>28.29</v>
      </c>
    </row>
    <row r="994" spans="1:5">
      <c r="A994" s="220" t="s">
        <v>1223</v>
      </c>
      <c r="B994" s="225">
        <v>7563</v>
      </c>
      <c r="C994" s="220" t="s">
        <v>303</v>
      </c>
      <c r="D994" s="220">
        <v>3</v>
      </c>
      <c r="E994" s="226" t="s">
        <v>1291</v>
      </c>
    </row>
    <row r="995" spans="1:5">
      <c r="A995" s="220" t="s">
        <v>1223</v>
      </c>
      <c r="B995" s="225">
        <v>7572</v>
      </c>
      <c r="C995" s="220" t="s">
        <v>304</v>
      </c>
      <c r="D995" s="227" t="s">
        <v>1271</v>
      </c>
      <c r="E995" s="229">
        <v>18</v>
      </c>
    </row>
    <row r="996" spans="1:5">
      <c r="A996" s="220" t="s">
        <v>1223</v>
      </c>
      <c r="B996" s="225">
        <v>7589</v>
      </c>
      <c r="C996" s="220" t="s">
        <v>305</v>
      </c>
      <c r="D996" s="220">
        <v>2</v>
      </c>
      <c r="E996" s="226" t="s">
        <v>1293</v>
      </c>
    </row>
    <row r="997" spans="1:5">
      <c r="A997" s="220" t="s">
        <v>1225</v>
      </c>
      <c r="B997" s="225">
        <v>7614</v>
      </c>
      <c r="C997" s="220" t="s">
        <v>897</v>
      </c>
      <c r="D997" s="220">
        <v>11</v>
      </c>
      <c r="E997" s="226">
        <v>25.26</v>
      </c>
    </row>
    <row r="998" spans="1:5">
      <c r="A998" s="220" t="s">
        <v>1222</v>
      </c>
      <c r="B998" s="225">
        <v>7616</v>
      </c>
      <c r="C998" s="220" t="s">
        <v>784</v>
      </c>
      <c r="D998" s="220">
        <v>7</v>
      </c>
      <c r="E998" s="226">
        <v>28.29</v>
      </c>
    </row>
    <row r="999" spans="1:5">
      <c r="A999" s="220" t="s">
        <v>1227</v>
      </c>
      <c r="B999" s="225">
        <v>7619</v>
      </c>
      <c r="C999" s="220" t="s">
        <v>1054</v>
      </c>
      <c r="D999" s="220">
        <v>13</v>
      </c>
      <c r="E999" s="226">
        <v>27.28</v>
      </c>
    </row>
    <row r="1000" spans="1:5">
      <c r="A1000" s="220" t="s">
        <v>1222</v>
      </c>
      <c r="B1000" s="225">
        <v>7621</v>
      </c>
      <c r="C1000" s="220" t="s">
        <v>785</v>
      </c>
      <c r="D1000" s="220">
        <v>7</v>
      </c>
      <c r="E1000" s="226">
        <v>28.29</v>
      </c>
    </row>
    <row r="1001" spans="1:5">
      <c r="A1001" s="220" t="s">
        <v>1222</v>
      </c>
      <c r="B1001" s="225">
        <v>7622</v>
      </c>
      <c r="C1001" s="220" t="s">
        <v>786</v>
      </c>
      <c r="D1001" s="220">
        <v>7</v>
      </c>
      <c r="E1001" s="226">
        <v>28.29</v>
      </c>
    </row>
    <row r="1002" spans="1:5">
      <c r="A1002" s="220" t="s">
        <v>1225</v>
      </c>
      <c r="B1002" s="225">
        <v>7653</v>
      </c>
      <c r="C1002" s="220" t="s">
        <v>898</v>
      </c>
      <c r="D1002" s="220">
        <v>11</v>
      </c>
      <c r="E1002" s="226">
        <v>25.26</v>
      </c>
    </row>
    <row r="1003" spans="1:5">
      <c r="A1003" s="220" t="s">
        <v>1222</v>
      </c>
      <c r="B1003" s="225">
        <v>7671</v>
      </c>
      <c r="C1003" s="220" t="s">
        <v>787</v>
      </c>
      <c r="D1003" s="227" t="s">
        <v>1233</v>
      </c>
      <c r="E1003" s="226">
        <v>26.29</v>
      </c>
    </row>
    <row r="1004" spans="1:5">
      <c r="A1004" s="220" t="s">
        <v>1223</v>
      </c>
      <c r="B1004" s="225">
        <v>7674</v>
      </c>
      <c r="C1004" s="220" t="s">
        <v>306</v>
      </c>
      <c r="D1004" s="220">
        <v>2</v>
      </c>
      <c r="E1004" s="226" t="s">
        <v>1293</v>
      </c>
    </row>
    <row r="1005" spans="1:5">
      <c r="A1005" s="220" t="s">
        <v>1223</v>
      </c>
      <c r="B1005" s="225">
        <v>7682</v>
      </c>
      <c r="C1005" s="220" t="s">
        <v>307</v>
      </c>
      <c r="D1005" s="220">
        <v>2</v>
      </c>
      <c r="E1005" s="226" t="s">
        <v>1293</v>
      </c>
    </row>
    <row r="1006" spans="1:5">
      <c r="A1006" s="220" t="s">
        <v>1227</v>
      </c>
      <c r="B1006" s="225">
        <v>7687</v>
      </c>
      <c r="C1006" s="220" t="s">
        <v>1055</v>
      </c>
      <c r="D1006" s="220">
        <v>12</v>
      </c>
      <c r="E1006" s="226">
        <v>27.28</v>
      </c>
    </row>
    <row r="1007" spans="1:5">
      <c r="A1007" s="220" t="s">
        <v>1223</v>
      </c>
      <c r="B1007" s="225">
        <v>7695</v>
      </c>
      <c r="C1007" s="220" t="s">
        <v>308</v>
      </c>
      <c r="D1007" s="220">
        <v>3</v>
      </c>
      <c r="E1007" s="226" t="s">
        <v>1291</v>
      </c>
    </row>
    <row r="1008" spans="1:5">
      <c r="A1008" s="220" t="s">
        <v>1223</v>
      </c>
      <c r="B1008" s="225">
        <v>7696</v>
      </c>
      <c r="C1008" s="220" t="s">
        <v>309</v>
      </c>
      <c r="D1008" s="220">
        <v>3</v>
      </c>
      <c r="E1008" s="226" t="s">
        <v>1291</v>
      </c>
    </row>
    <row r="1009" spans="1:5">
      <c r="A1009" s="220" t="s">
        <v>1222</v>
      </c>
      <c r="B1009" s="225">
        <v>7701</v>
      </c>
      <c r="C1009" s="220" t="s">
        <v>788</v>
      </c>
      <c r="D1009" s="220">
        <v>8</v>
      </c>
      <c r="E1009" s="226">
        <v>29</v>
      </c>
    </row>
    <row r="1010" spans="1:5">
      <c r="A1010" s="220" t="s">
        <v>1222</v>
      </c>
      <c r="B1010" s="225">
        <v>7711</v>
      </c>
      <c r="C1010" s="220" t="s">
        <v>167</v>
      </c>
      <c r="D1010" s="220">
        <v>4</v>
      </c>
      <c r="E1010" s="226" t="s">
        <v>1292</v>
      </c>
    </row>
    <row r="1011" spans="1:5">
      <c r="A1011" s="220" t="s">
        <v>1222</v>
      </c>
      <c r="B1011" s="225">
        <v>7762</v>
      </c>
      <c r="C1011" s="220" t="s">
        <v>789</v>
      </c>
      <c r="D1011" s="220">
        <v>7</v>
      </c>
      <c r="E1011" s="226">
        <v>28.29</v>
      </c>
    </row>
    <row r="1012" spans="1:5">
      <c r="A1012" s="220" t="s">
        <v>1227</v>
      </c>
      <c r="B1012" s="225">
        <v>7782</v>
      </c>
      <c r="C1012" s="220" t="s">
        <v>1056</v>
      </c>
      <c r="D1012" s="220">
        <v>12</v>
      </c>
      <c r="E1012" s="226">
        <v>27.28</v>
      </c>
    </row>
    <row r="1013" spans="1:5">
      <c r="A1013" s="220" t="s">
        <v>1227</v>
      </c>
      <c r="B1013" s="225">
        <v>7810</v>
      </c>
      <c r="C1013" s="220" t="s">
        <v>1057</v>
      </c>
      <c r="D1013" s="220">
        <v>8</v>
      </c>
      <c r="E1013" s="226">
        <v>29</v>
      </c>
    </row>
    <row r="1014" spans="1:5">
      <c r="A1014" s="220" t="s">
        <v>1225</v>
      </c>
      <c r="B1014" s="225">
        <v>7818</v>
      </c>
      <c r="C1014" s="220" t="s">
        <v>899</v>
      </c>
      <c r="D1014" s="220">
        <v>11</v>
      </c>
      <c r="E1014" s="226">
        <v>25.26</v>
      </c>
    </row>
    <row r="1015" spans="1:5">
      <c r="A1015" s="220" t="s">
        <v>1223</v>
      </c>
      <c r="B1015" s="225">
        <v>7820</v>
      </c>
      <c r="C1015" s="220" t="s">
        <v>310</v>
      </c>
      <c r="D1015" s="227" t="s">
        <v>1224</v>
      </c>
      <c r="E1015" s="228" t="s">
        <v>1290</v>
      </c>
    </row>
    <row r="1016" spans="1:5">
      <c r="A1016" s="220" t="s">
        <v>1223</v>
      </c>
      <c r="B1016" s="225">
        <v>7821</v>
      </c>
      <c r="C1016" s="220" t="s">
        <v>311</v>
      </c>
      <c r="D1016" s="220">
        <v>2</v>
      </c>
      <c r="E1016" s="226" t="s">
        <v>1293</v>
      </c>
    </row>
    <row r="1017" spans="1:5">
      <c r="A1017" s="220" t="s">
        <v>1222</v>
      </c>
      <c r="B1017" s="225">
        <v>7828</v>
      </c>
      <c r="C1017" s="220" t="s">
        <v>790</v>
      </c>
      <c r="D1017" s="220">
        <v>8</v>
      </c>
      <c r="E1017" s="226">
        <v>29</v>
      </c>
    </row>
    <row r="1018" spans="1:5">
      <c r="A1018" s="220" t="s">
        <v>1225</v>
      </c>
      <c r="B1018" s="225">
        <v>7852</v>
      </c>
      <c r="C1018" s="220" t="s">
        <v>900</v>
      </c>
      <c r="D1018" s="220">
        <v>11</v>
      </c>
      <c r="E1018" s="226">
        <v>25.26</v>
      </c>
    </row>
    <row r="1019" spans="1:5">
      <c r="A1019" s="220" t="s">
        <v>1223</v>
      </c>
      <c r="B1019" s="225">
        <v>7878</v>
      </c>
      <c r="C1019" s="220" t="s">
        <v>312</v>
      </c>
      <c r="D1019" s="220">
        <v>2</v>
      </c>
      <c r="E1019" s="226" t="s">
        <v>1293</v>
      </c>
    </row>
    <row r="1020" spans="1:5">
      <c r="A1020" s="220" t="s">
        <v>1222</v>
      </c>
      <c r="B1020" s="225">
        <v>7884</v>
      </c>
      <c r="C1020" s="220" t="s">
        <v>791</v>
      </c>
      <c r="D1020" s="227" t="s">
        <v>1251</v>
      </c>
      <c r="E1020" s="226">
        <v>28</v>
      </c>
    </row>
    <row r="1021" spans="1:5">
      <c r="A1021" s="220" t="s">
        <v>1223</v>
      </c>
      <c r="B1021" s="225">
        <v>7891</v>
      </c>
      <c r="C1021" s="220" t="s">
        <v>313</v>
      </c>
      <c r="D1021" s="220">
        <v>2</v>
      </c>
      <c r="E1021" s="226" t="s">
        <v>1293</v>
      </c>
    </row>
    <row r="1022" spans="1:5">
      <c r="A1022" s="220" t="s">
        <v>1223</v>
      </c>
      <c r="B1022" s="225">
        <v>7899</v>
      </c>
      <c r="C1022" s="220" t="s">
        <v>314</v>
      </c>
      <c r="D1022" s="220">
        <v>3</v>
      </c>
      <c r="E1022" s="226" t="s">
        <v>1291</v>
      </c>
    </row>
    <row r="1023" spans="1:5">
      <c r="A1023" s="220" t="s">
        <v>1227</v>
      </c>
      <c r="B1023" s="225">
        <v>7901</v>
      </c>
      <c r="C1023" s="220" t="s">
        <v>1058</v>
      </c>
      <c r="D1023" s="227" t="s">
        <v>1228</v>
      </c>
      <c r="E1023" s="229">
        <v>27.28</v>
      </c>
    </row>
    <row r="1024" spans="1:5">
      <c r="A1024" s="220" t="s">
        <v>1223</v>
      </c>
      <c r="B1024" s="225">
        <v>7910</v>
      </c>
      <c r="C1024" s="220" t="s">
        <v>315</v>
      </c>
      <c r="D1024" s="220">
        <v>5</v>
      </c>
      <c r="E1024" s="226">
        <v>17.18</v>
      </c>
    </row>
    <row r="1025" spans="1:5">
      <c r="A1025" s="220" t="s">
        <v>1227</v>
      </c>
      <c r="B1025" s="225">
        <v>7911</v>
      </c>
      <c r="C1025" s="220" t="s">
        <v>1059</v>
      </c>
      <c r="D1025" s="220">
        <v>12</v>
      </c>
      <c r="E1025" s="226">
        <v>27.28</v>
      </c>
    </row>
    <row r="1026" spans="1:5">
      <c r="A1026" s="220" t="s">
        <v>1222</v>
      </c>
      <c r="B1026" s="225">
        <v>7918</v>
      </c>
      <c r="C1026" s="220" t="s">
        <v>792</v>
      </c>
      <c r="D1026" s="220">
        <v>4</v>
      </c>
      <c r="E1026" s="226" t="s">
        <v>1292</v>
      </c>
    </row>
    <row r="1027" spans="1:5">
      <c r="A1027" s="220" t="s">
        <v>1223</v>
      </c>
      <c r="B1027" s="225">
        <v>7928</v>
      </c>
      <c r="C1027" s="220" t="s">
        <v>316</v>
      </c>
      <c r="D1027" s="220">
        <v>5</v>
      </c>
      <c r="E1027" s="226">
        <v>17.18</v>
      </c>
    </row>
    <row r="1028" spans="1:5">
      <c r="A1028" s="220" t="s">
        <v>1222</v>
      </c>
      <c r="B1028" s="225">
        <v>7930</v>
      </c>
      <c r="C1028" s="220" t="s">
        <v>793</v>
      </c>
      <c r="D1028" s="227" t="s">
        <v>1229</v>
      </c>
      <c r="E1028" s="226">
        <v>27.28</v>
      </c>
    </row>
    <row r="1029" spans="1:5">
      <c r="A1029" s="220" t="s">
        <v>1225</v>
      </c>
      <c r="B1029" s="225">
        <v>7941</v>
      </c>
      <c r="C1029" s="220" t="s">
        <v>901</v>
      </c>
      <c r="D1029" s="227" t="s">
        <v>1235</v>
      </c>
      <c r="E1029" s="226">
        <v>25</v>
      </c>
    </row>
    <row r="1030" spans="1:5">
      <c r="A1030" s="220" t="s">
        <v>1222</v>
      </c>
      <c r="B1030" s="225">
        <v>7942</v>
      </c>
      <c r="C1030" s="220" t="s">
        <v>794</v>
      </c>
      <c r="D1030" s="227" t="s">
        <v>1246</v>
      </c>
      <c r="E1030" s="226">
        <v>29.28</v>
      </c>
    </row>
    <row r="1031" spans="1:5">
      <c r="A1031" s="220" t="s">
        <v>1222</v>
      </c>
      <c r="B1031" s="225">
        <v>7943</v>
      </c>
      <c r="C1031" s="220" t="s">
        <v>795</v>
      </c>
      <c r="D1031" s="220">
        <v>6</v>
      </c>
      <c r="E1031" s="226">
        <v>26.27</v>
      </c>
    </row>
    <row r="1032" spans="1:5">
      <c r="A1032" s="220" t="s">
        <v>1223</v>
      </c>
      <c r="B1032" s="225">
        <v>7945</v>
      </c>
      <c r="C1032" s="220" t="s">
        <v>317</v>
      </c>
      <c r="D1032" s="220">
        <v>3</v>
      </c>
      <c r="E1032" s="226" t="s">
        <v>1291</v>
      </c>
    </row>
    <row r="1033" spans="1:5">
      <c r="A1033" s="220" t="s">
        <v>1223</v>
      </c>
      <c r="B1033" s="225">
        <v>7946</v>
      </c>
      <c r="C1033" s="220" t="s">
        <v>318</v>
      </c>
      <c r="D1033" s="220">
        <v>2</v>
      </c>
      <c r="E1033" s="226" t="s">
        <v>1293</v>
      </c>
    </row>
    <row r="1034" spans="1:5">
      <c r="A1034" s="220" t="s">
        <v>1223</v>
      </c>
      <c r="B1034" s="225">
        <v>7947</v>
      </c>
      <c r="C1034" s="220" t="s">
        <v>319</v>
      </c>
      <c r="D1034" s="220">
        <v>3</v>
      </c>
      <c r="E1034" s="226" t="s">
        <v>1291</v>
      </c>
    </row>
    <row r="1035" spans="1:5">
      <c r="A1035" s="220" t="s">
        <v>1225</v>
      </c>
      <c r="B1035" s="225">
        <v>7950</v>
      </c>
      <c r="C1035" s="220" t="s">
        <v>902</v>
      </c>
      <c r="D1035" s="220">
        <v>10</v>
      </c>
      <c r="E1035" s="226" t="s">
        <v>1343</v>
      </c>
    </row>
    <row r="1036" spans="1:5">
      <c r="A1036" s="220" t="s">
        <v>1225</v>
      </c>
      <c r="B1036" s="225">
        <v>7951</v>
      </c>
      <c r="C1036" s="220" t="s">
        <v>903</v>
      </c>
      <c r="D1036" s="220">
        <v>10</v>
      </c>
      <c r="E1036" s="226" t="s">
        <v>1343</v>
      </c>
    </row>
    <row r="1037" spans="1:5">
      <c r="A1037" s="220" t="s">
        <v>1227</v>
      </c>
      <c r="B1037" s="225">
        <v>7956</v>
      </c>
      <c r="C1037" s="220" t="s">
        <v>1060</v>
      </c>
      <c r="D1037" s="220">
        <v>12</v>
      </c>
      <c r="E1037" s="226">
        <v>27.28</v>
      </c>
    </row>
    <row r="1038" spans="1:5">
      <c r="A1038" s="220" t="s">
        <v>1222</v>
      </c>
      <c r="B1038" s="225">
        <v>7957</v>
      </c>
      <c r="C1038" s="220" t="s">
        <v>796</v>
      </c>
      <c r="D1038" s="220">
        <v>7</v>
      </c>
      <c r="E1038" s="226">
        <v>28.29</v>
      </c>
    </row>
    <row r="1039" spans="1:5">
      <c r="A1039" s="220" t="s">
        <v>1223</v>
      </c>
      <c r="B1039" s="225">
        <v>7961</v>
      </c>
      <c r="C1039" s="220" t="s">
        <v>320</v>
      </c>
      <c r="D1039" s="220">
        <v>2</v>
      </c>
      <c r="E1039" s="226" t="s">
        <v>1293</v>
      </c>
    </row>
    <row r="1040" spans="1:5">
      <c r="A1040" s="220" t="s">
        <v>1223</v>
      </c>
      <c r="B1040" s="225">
        <v>7963</v>
      </c>
      <c r="C1040" s="220" t="s">
        <v>321</v>
      </c>
      <c r="D1040" s="220">
        <v>2</v>
      </c>
      <c r="E1040" s="226" t="s">
        <v>1293</v>
      </c>
    </row>
    <row r="1041" spans="1:5">
      <c r="A1041" s="220" t="s">
        <v>1223</v>
      </c>
      <c r="B1041" s="225">
        <v>7964</v>
      </c>
      <c r="C1041" s="220" t="s">
        <v>322</v>
      </c>
      <c r="D1041" s="220">
        <v>2</v>
      </c>
      <c r="E1041" s="226" t="s">
        <v>1293</v>
      </c>
    </row>
    <row r="1042" spans="1:5">
      <c r="A1042" s="220" t="s">
        <v>1222</v>
      </c>
      <c r="B1042" s="225">
        <v>7966</v>
      </c>
      <c r="C1042" s="220" t="s">
        <v>797</v>
      </c>
      <c r="D1042" s="220">
        <v>9</v>
      </c>
      <c r="E1042" s="226">
        <v>25.26</v>
      </c>
    </row>
    <row r="1043" spans="1:5">
      <c r="A1043" s="220" t="s">
        <v>1227</v>
      </c>
      <c r="B1043" s="225">
        <v>7971</v>
      </c>
      <c r="C1043" s="220" t="s">
        <v>1061</v>
      </c>
      <c r="D1043" s="220">
        <v>12</v>
      </c>
      <c r="E1043" s="226">
        <v>27.28</v>
      </c>
    </row>
    <row r="1044" spans="1:5">
      <c r="A1044" s="220" t="s">
        <v>1223</v>
      </c>
      <c r="B1044" s="225">
        <v>7973</v>
      </c>
      <c r="C1044" s="220" t="s">
        <v>323</v>
      </c>
      <c r="D1044" s="220">
        <v>5</v>
      </c>
      <c r="E1044" s="226">
        <v>17.18</v>
      </c>
    </row>
    <row r="1045" spans="1:5">
      <c r="A1045" s="220" t="s">
        <v>1223</v>
      </c>
      <c r="B1045" s="225">
        <v>7974</v>
      </c>
      <c r="C1045" s="220" t="s">
        <v>324</v>
      </c>
      <c r="D1045" s="220">
        <v>2</v>
      </c>
      <c r="E1045" s="226" t="s">
        <v>1293</v>
      </c>
    </row>
    <row r="1046" spans="1:5">
      <c r="A1046" s="220" t="s">
        <v>1222</v>
      </c>
      <c r="B1046" s="225">
        <v>7976</v>
      </c>
      <c r="C1046" s="220" t="s">
        <v>798</v>
      </c>
      <c r="D1046" s="227" t="s">
        <v>1253</v>
      </c>
      <c r="E1046" s="226">
        <v>29.28</v>
      </c>
    </row>
    <row r="1047" spans="1:5">
      <c r="A1047" s="220" t="s">
        <v>1227</v>
      </c>
      <c r="B1047" s="225">
        <v>7977</v>
      </c>
      <c r="C1047" s="220" t="s">
        <v>1062</v>
      </c>
      <c r="D1047" s="220">
        <v>12</v>
      </c>
      <c r="E1047" s="226">
        <v>27.28</v>
      </c>
    </row>
    <row r="1048" spans="1:5">
      <c r="A1048" s="220" t="s">
        <v>1227</v>
      </c>
      <c r="B1048" s="225">
        <v>7998</v>
      </c>
      <c r="C1048" s="220" t="s">
        <v>1063</v>
      </c>
      <c r="D1048" s="220">
        <v>12</v>
      </c>
      <c r="E1048" s="226">
        <v>27.28</v>
      </c>
    </row>
    <row r="1049" spans="1:5">
      <c r="A1049" s="220" t="s">
        <v>1227</v>
      </c>
      <c r="B1049" s="225">
        <v>7999</v>
      </c>
      <c r="C1049" s="220" t="s">
        <v>1064</v>
      </c>
      <c r="D1049" s="227" t="s">
        <v>1228</v>
      </c>
      <c r="E1049" s="229">
        <v>27.28</v>
      </c>
    </row>
    <row r="1050" spans="1:5">
      <c r="A1050" s="220" t="s">
        <v>1227</v>
      </c>
      <c r="B1050" s="225">
        <v>8011</v>
      </c>
      <c r="C1050" s="220" t="s">
        <v>1065</v>
      </c>
      <c r="D1050" s="220">
        <v>8</v>
      </c>
      <c r="E1050" s="226">
        <v>29</v>
      </c>
    </row>
    <row r="1051" spans="1:5">
      <c r="A1051" s="220"/>
      <c r="B1051" s="220">
        <v>8011</v>
      </c>
      <c r="C1051" s="220" t="s">
        <v>1341</v>
      </c>
      <c r="D1051" s="220">
        <v>8</v>
      </c>
      <c r="E1051" s="226">
        <v>29</v>
      </c>
    </row>
    <row r="1052" spans="1:5">
      <c r="A1052" s="220" t="s">
        <v>1222</v>
      </c>
      <c r="B1052" s="225">
        <v>8012</v>
      </c>
      <c r="C1052" s="220" t="s">
        <v>799</v>
      </c>
      <c r="D1052" s="227" t="s">
        <v>1285</v>
      </c>
      <c r="E1052" s="226">
        <v>26</v>
      </c>
    </row>
    <row r="1053" spans="1:5">
      <c r="A1053" s="220" t="s">
        <v>1222</v>
      </c>
      <c r="B1053" s="225">
        <v>8013</v>
      </c>
      <c r="C1053" s="220" t="s">
        <v>800</v>
      </c>
      <c r="D1053" s="220">
        <v>7</v>
      </c>
      <c r="E1053" s="226">
        <v>28.29</v>
      </c>
    </row>
    <row r="1054" spans="1:5">
      <c r="A1054" s="220" t="s">
        <v>1222</v>
      </c>
      <c r="B1054" s="225">
        <v>8030</v>
      </c>
      <c r="C1054" s="220" t="s">
        <v>1112</v>
      </c>
      <c r="D1054" s="220">
        <v>7</v>
      </c>
      <c r="E1054" s="226">
        <v>28.29</v>
      </c>
    </row>
    <row r="1055" spans="1:5">
      <c r="A1055" s="220" t="s">
        <v>1225</v>
      </c>
      <c r="B1055" s="225">
        <v>8042</v>
      </c>
      <c r="C1055" s="220" t="s">
        <v>904</v>
      </c>
      <c r="D1055" s="220">
        <v>9</v>
      </c>
      <c r="E1055" s="226">
        <v>25.26</v>
      </c>
    </row>
    <row r="1056" spans="1:5">
      <c r="A1056" s="220" t="s">
        <v>1225</v>
      </c>
      <c r="B1056" s="225">
        <v>8043</v>
      </c>
      <c r="C1056" s="220" t="s">
        <v>905</v>
      </c>
      <c r="D1056" s="220">
        <v>9</v>
      </c>
      <c r="E1056" s="226">
        <v>25.26</v>
      </c>
    </row>
    <row r="1057" spans="1:5">
      <c r="A1057" s="220" t="s">
        <v>1223</v>
      </c>
      <c r="B1057" s="225">
        <v>8044</v>
      </c>
      <c r="C1057" s="220" t="s">
        <v>325</v>
      </c>
      <c r="D1057" s="220">
        <v>3</v>
      </c>
      <c r="E1057" s="226" t="s">
        <v>1291</v>
      </c>
    </row>
    <row r="1058" spans="1:5">
      <c r="A1058" s="220" t="s">
        <v>1227</v>
      </c>
      <c r="B1058" s="225">
        <v>8047</v>
      </c>
      <c r="C1058" s="220" t="s">
        <v>1066</v>
      </c>
      <c r="D1058" s="227" t="s">
        <v>1286</v>
      </c>
      <c r="E1058" s="226">
        <v>28</v>
      </c>
    </row>
    <row r="1059" spans="1:5">
      <c r="A1059" s="220" t="s">
        <v>1222</v>
      </c>
      <c r="B1059" s="225">
        <v>8048</v>
      </c>
      <c r="C1059" s="220" t="s">
        <v>801</v>
      </c>
      <c r="D1059" s="220">
        <v>6</v>
      </c>
      <c r="E1059" s="226">
        <v>26.27</v>
      </c>
    </row>
    <row r="1060" spans="1:5">
      <c r="A1060" s="220" t="s">
        <v>1223</v>
      </c>
      <c r="B1060" s="225">
        <v>8049</v>
      </c>
      <c r="C1060" s="220" t="s">
        <v>326</v>
      </c>
      <c r="D1060" s="220">
        <v>2</v>
      </c>
      <c r="E1060" s="226" t="s">
        <v>1293</v>
      </c>
    </row>
    <row r="1061" spans="1:5">
      <c r="A1061" s="220" t="s">
        <v>1223</v>
      </c>
      <c r="B1061" s="225">
        <v>8051</v>
      </c>
      <c r="C1061" s="220" t="s">
        <v>327</v>
      </c>
      <c r="D1061" s="220">
        <v>3</v>
      </c>
      <c r="E1061" s="226" t="s">
        <v>1291</v>
      </c>
    </row>
    <row r="1062" spans="1:5">
      <c r="A1062" s="220" t="s">
        <v>1222</v>
      </c>
      <c r="B1062" s="225">
        <v>8303</v>
      </c>
      <c r="C1062" s="220" t="s">
        <v>802</v>
      </c>
      <c r="D1062" s="220">
        <v>9</v>
      </c>
      <c r="E1062" s="226">
        <v>25.26</v>
      </c>
    </row>
    <row r="1063" spans="1:5">
      <c r="A1063" s="220" t="s">
        <v>1225</v>
      </c>
      <c r="B1063" s="225">
        <v>8304</v>
      </c>
      <c r="C1063" s="220" t="s">
        <v>803</v>
      </c>
      <c r="D1063" s="227" t="s">
        <v>1248</v>
      </c>
      <c r="E1063" s="226">
        <v>29.25</v>
      </c>
    </row>
    <row r="1064" spans="1:5">
      <c r="A1064" s="220" t="s">
        <v>1222</v>
      </c>
      <c r="B1064" s="225">
        <v>8306</v>
      </c>
      <c r="C1064" s="220" t="s">
        <v>804</v>
      </c>
      <c r="D1064" s="220">
        <v>7</v>
      </c>
      <c r="E1064" s="226">
        <v>28.29</v>
      </c>
    </row>
    <row r="1065" spans="1:5">
      <c r="A1065" s="220" t="s">
        <v>1222</v>
      </c>
      <c r="B1065" s="225">
        <v>8317</v>
      </c>
      <c r="C1065" s="220" t="s">
        <v>805</v>
      </c>
      <c r="D1065" s="220">
        <v>8</v>
      </c>
      <c r="E1065" s="226">
        <v>29</v>
      </c>
    </row>
    <row r="1066" spans="1:5">
      <c r="A1066" s="220" t="s">
        <v>1222</v>
      </c>
      <c r="B1066" s="225">
        <v>8322</v>
      </c>
      <c r="C1066" s="220" t="s">
        <v>806</v>
      </c>
      <c r="D1066" s="220">
        <v>10</v>
      </c>
      <c r="E1066" s="226" t="s">
        <v>1343</v>
      </c>
    </row>
    <row r="1067" spans="1:5">
      <c r="A1067" s="220" t="s">
        <v>1227</v>
      </c>
      <c r="B1067" s="225">
        <v>8323</v>
      </c>
      <c r="C1067" s="220" t="s">
        <v>1067</v>
      </c>
      <c r="D1067" s="220">
        <v>12</v>
      </c>
      <c r="E1067" s="226">
        <v>27.28</v>
      </c>
    </row>
    <row r="1068" spans="1:5">
      <c r="A1068" s="220" t="s">
        <v>1227</v>
      </c>
      <c r="B1068" s="225">
        <v>8324</v>
      </c>
      <c r="C1068" s="220" t="s">
        <v>1068</v>
      </c>
      <c r="D1068" s="220">
        <v>8</v>
      </c>
      <c r="E1068" s="226">
        <v>29</v>
      </c>
    </row>
    <row r="1069" spans="1:5">
      <c r="A1069" s="220" t="s">
        <v>1227</v>
      </c>
      <c r="B1069" s="225">
        <v>8325</v>
      </c>
      <c r="C1069" s="220" t="s">
        <v>1069</v>
      </c>
      <c r="D1069" s="220">
        <v>12</v>
      </c>
      <c r="E1069" s="226">
        <v>27.28</v>
      </c>
    </row>
    <row r="1070" spans="1:5">
      <c r="A1070" s="220" t="s">
        <v>1222</v>
      </c>
      <c r="B1070" s="225">
        <v>8326</v>
      </c>
      <c r="C1070" s="220" t="s">
        <v>807</v>
      </c>
      <c r="D1070" s="220">
        <v>8</v>
      </c>
      <c r="E1070" s="226">
        <v>29</v>
      </c>
    </row>
    <row r="1071" spans="1:5">
      <c r="A1071" s="220" t="s">
        <v>1222</v>
      </c>
      <c r="B1071" s="225">
        <v>8329</v>
      </c>
      <c r="C1071" s="220" t="s">
        <v>808</v>
      </c>
      <c r="D1071" s="220">
        <v>7</v>
      </c>
      <c r="E1071" s="226">
        <v>28.29</v>
      </c>
    </row>
    <row r="1072" spans="1:5">
      <c r="A1072" s="220" t="s">
        <v>1227</v>
      </c>
      <c r="B1072" s="225">
        <v>8335</v>
      </c>
      <c r="C1072" s="220" t="s">
        <v>1014</v>
      </c>
      <c r="D1072" s="220">
        <v>12</v>
      </c>
      <c r="E1072" s="226">
        <v>27.28</v>
      </c>
    </row>
    <row r="1073" spans="1:5">
      <c r="A1073" s="220" t="s">
        <v>1225</v>
      </c>
      <c r="B1073" s="225">
        <v>8336</v>
      </c>
      <c r="C1073" s="220" t="s">
        <v>906</v>
      </c>
      <c r="D1073" s="220">
        <v>10</v>
      </c>
      <c r="E1073" s="226" t="s">
        <v>1343</v>
      </c>
    </row>
    <row r="1074" spans="1:5">
      <c r="A1074" s="220" t="s">
        <v>1225</v>
      </c>
      <c r="B1074" s="225">
        <v>8348</v>
      </c>
      <c r="C1074" s="220" t="s">
        <v>907</v>
      </c>
      <c r="D1074" s="220">
        <v>10</v>
      </c>
      <c r="E1074" s="226" t="s">
        <v>1343</v>
      </c>
    </row>
    <row r="1075" spans="1:5">
      <c r="A1075" s="220" t="s">
        <v>1227</v>
      </c>
      <c r="B1075" s="225">
        <v>8352</v>
      </c>
      <c r="C1075" s="220" t="s">
        <v>1070</v>
      </c>
      <c r="D1075" s="220">
        <v>8</v>
      </c>
      <c r="E1075" s="226">
        <v>29</v>
      </c>
    </row>
    <row r="1076" spans="1:5">
      <c r="A1076" s="220" t="s">
        <v>1225</v>
      </c>
      <c r="B1076" s="225">
        <v>8353</v>
      </c>
      <c r="C1076" s="220" t="s">
        <v>908</v>
      </c>
      <c r="D1076" s="220">
        <v>11</v>
      </c>
      <c r="E1076" s="226">
        <v>25.26</v>
      </c>
    </row>
    <row r="1077" spans="1:5">
      <c r="A1077" s="220" t="s">
        <v>1223</v>
      </c>
      <c r="B1077" s="225">
        <v>8354</v>
      </c>
      <c r="C1077" s="220" t="s">
        <v>328</v>
      </c>
      <c r="D1077" s="227" t="s">
        <v>1224</v>
      </c>
      <c r="E1077" s="228" t="s">
        <v>1290</v>
      </c>
    </row>
    <row r="1078" spans="1:5">
      <c r="A1078" s="220" t="s">
        <v>1223</v>
      </c>
      <c r="B1078" s="225">
        <v>8356</v>
      </c>
      <c r="C1078" s="220" t="s">
        <v>329</v>
      </c>
      <c r="D1078" s="227" t="s">
        <v>1224</v>
      </c>
      <c r="E1078" s="228" t="s">
        <v>1290</v>
      </c>
    </row>
    <row r="1079" spans="1:5">
      <c r="A1079" s="220" t="s">
        <v>1223</v>
      </c>
      <c r="B1079" s="225">
        <v>8361</v>
      </c>
      <c r="C1079" s="220" t="s">
        <v>330</v>
      </c>
      <c r="D1079" s="220">
        <v>3</v>
      </c>
      <c r="E1079" s="226" t="s">
        <v>1291</v>
      </c>
    </row>
    <row r="1080" spans="1:5">
      <c r="A1080" s="220" t="s">
        <v>1223</v>
      </c>
      <c r="B1080" s="225">
        <v>8362</v>
      </c>
      <c r="C1080" s="220" t="s">
        <v>331</v>
      </c>
      <c r="D1080" s="227" t="s">
        <v>1224</v>
      </c>
      <c r="E1080" s="228" t="s">
        <v>1290</v>
      </c>
    </row>
    <row r="1081" spans="1:5">
      <c r="A1081" s="220" t="s">
        <v>1222</v>
      </c>
      <c r="B1081" s="225">
        <v>8367</v>
      </c>
      <c r="C1081" s="220" t="s">
        <v>809</v>
      </c>
      <c r="D1081" s="220">
        <v>7</v>
      </c>
      <c r="E1081" s="226">
        <v>28.29</v>
      </c>
    </row>
    <row r="1082" spans="1:5">
      <c r="A1082" s="220" t="s">
        <v>1222</v>
      </c>
      <c r="B1082" s="225">
        <v>8373</v>
      </c>
      <c r="C1082" s="220" t="s">
        <v>810</v>
      </c>
      <c r="D1082" s="227" t="s">
        <v>1242</v>
      </c>
      <c r="E1082" s="226">
        <v>29</v>
      </c>
    </row>
    <row r="1083" spans="1:5">
      <c r="A1083" s="220" t="s">
        <v>1222</v>
      </c>
      <c r="B1083" s="225">
        <v>8377</v>
      </c>
      <c r="C1083" s="220" t="s">
        <v>811</v>
      </c>
      <c r="D1083" s="220">
        <v>8</v>
      </c>
      <c r="E1083" s="226">
        <v>29</v>
      </c>
    </row>
    <row r="1084" spans="1:5">
      <c r="A1084" s="220" t="s">
        <v>1227</v>
      </c>
      <c r="B1084" s="225">
        <v>8382</v>
      </c>
      <c r="C1084" s="220" t="s">
        <v>1071</v>
      </c>
      <c r="D1084" s="220">
        <v>12</v>
      </c>
      <c r="E1084" s="226">
        <v>27.28</v>
      </c>
    </row>
    <row r="1085" spans="1:5">
      <c r="A1085" s="220" t="s">
        <v>1222</v>
      </c>
      <c r="B1085" s="225">
        <v>8383</v>
      </c>
      <c r="C1085" s="220" t="s">
        <v>812</v>
      </c>
      <c r="D1085" s="220">
        <v>4</v>
      </c>
      <c r="E1085" s="226" t="s">
        <v>1292</v>
      </c>
    </row>
    <row r="1086" spans="1:5">
      <c r="A1086" s="220" t="s">
        <v>1223</v>
      </c>
      <c r="B1086" s="225">
        <v>8393</v>
      </c>
      <c r="C1086" s="220" t="s">
        <v>332</v>
      </c>
      <c r="D1086" s="220">
        <v>2</v>
      </c>
      <c r="E1086" s="226" t="s">
        <v>1293</v>
      </c>
    </row>
    <row r="1087" spans="1:5">
      <c r="A1087" s="220" t="s">
        <v>1222</v>
      </c>
      <c r="B1087" s="225">
        <v>8395</v>
      </c>
      <c r="C1087" s="220" t="s">
        <v>813</v>
      </c>
      <c r="D1087" s="220">
        <v>9</v>
      </c>
      <c r="E1087" s="226">
        <v>25.26</v>
      </c>
    </row>
    <row r="1088" spans="1:5">
      <c r="A1088" s="220" t="s">
        <v>1227</v>
      </c>
      <c r="B1088" s="225">
        <v>8398</v>
      </c>
      <c r="C1088" s="220" t="s">
        <v>1074</v>
      </c>
      <c r="D1088" s="220">
        <v>12</v>
      </c>
      <c r="E1088" s="226">
        <v>27.28</v>
      </c>
    </row>
    <row r="1089" spans="1:5">
      <c r="A1089" s="220" t="s">
        <v>1222</v>
      </c>
      <c r="B1089" s="225">
        <v>8419</v>
      </c>
      <c r="C1089" s="220" t="s">
        <v>1094</v>
      </c>
      <c r="D1089" s="220">
        <v>7</v>
      </c>
      <c r="E1089" s="226">
        <v>28.29</v>
      </c>
    </row>
    <row r="1090" spans="1:5">
      <c r="A1090" s="220" t="s">
        <v>1223</v>
      </c>
      <c r="B1090" s="225">
        <v>8431</v>
      </c>
      <c r="C1090" s="220" t="s">
        <v>333</v>
      </c>
      <c r="D1090" s="220">
        <v>1</v>
      </c>
      <c r="E1090" s="226">
        <v>18.190000000000001</v>
      </c>
    </row>
    <row r="1091" spans="1:5">
      <c r="A1091" s="220" t="s">
        <v>1223</v>
      </c>
      <c r="B1091" s="225">
        <v>8448</v>
      </c>
      <c r="C1091" s="220" t="s">
        <v>342</v>
      </c>
      <c r="D1091" s="220">
        <v>3</v>
      </c>
      <c r="E1091" s="226" t="s">
        <v>1291</v>
      </c>
    </row>
    <row r="1092" spans="1:5">
      <c r="A1092" s="220" t="s">
        <v>1227</v>
      </c>
      <c r="B1092" s="225">
        <v>8460</v>
      </c>
      <c r="C1092" s="220" t="s">
        <v>1080</v>
      </c>
      <c r="D1092" s="220">
        <v>12</v>
      </c>
      <c r="E1092" s="226">
        <v>27.28</v>
      </c>
    </row>
    <row r="1093" spans="1:5">
      <c r="A1093" s="220" t="s">
        <v>1222</v>
      </c>
      <c r="B1093" s="225">
        <v>8462</v>
      </c>
      <c r="C1093" s="220" t="s">
        <v>814</v>
      </c>
      <c r="D1093" s="220">
        <v>4</v>
      </c>
      <c r="E1093" s="226" t="s">
        <v>1292</v>
      </c>
    </row>
    <row r="1094" spans="1:5">
      <c r="A1094" s="220" t="s">
        <v>1222</v>
      </c>
      <c r="B1094" s="225">
        <v>8476</v>
      </c>
      <c r="C1094" s="220" t="s">
        <v>815</v>
      </c>
      <c r="D1094" s="220">
        <v>8</v>
      </c>
      <c r="E1094" s="226">
        <v>29</v>
      </c>
    </row>
    <row r="1095" spans="1:5">
      <c r="A1095" s="220" t="s">
        <v>1225</v>
      </c>
      <c r="B1095" s="225">
        <v>8478</v>
      </c>
      <c r="C1095" s="220" t="s">
        <v>911</v>
      </c>
      <c r="D1095" s="220">
        <v>9</v>
      </c>
      <c r="E1095" s="226">
        <v>25.26</v>
      </c>
    </row>
    <row r="1096" spans="1:5">
      <c r="A1096" s="220" t="s">
        <v>1222</v>
      </c>
      <c r="B1096" s="225">
        <v>8484</v>
      </c>
      <c r="C1096" s="220" t="s">
        <v>829</v>
      </c>
      <c r="D1096" s="220">
        <v>6</v>
      </c>
      <c r="E1096" s="226">
        <v>26.27</v>
      </c>
    </row>
    <row r="1097" spans="1:5">
      <c r="A1097" s="220" t="s">
        <v>1222</v>
      </c>
      <c r="B1097" s="225">
        <v>8494</v>
      </c>
      <c r="C1097" s="220" t="s">
        <v>816</v>
      </c>
      <c r="D1097" s="227" t="s">
        <v>1268</v>
      </c>
      <c r="E1097" s="226">
        <v>25.28</v>
      </c>
    </row>
    <row r="1098" spans="1:5">
      <c r="A1098" s="220" t="s">
        <v>1222</v>
      </c>
      <c r="B1098" s="225">
        <v>8501</v>
      </c>
      <c r="C1098" s="220" t="s">
        <v>817</v>
      </c>
      <c r="D1098" s="220">
        <v>9</v>
      </c>
      <c r="E1098" s="226">
        <v>25.26</v>
      </c>
    </row>
    <row r="1099" spans="1:5">
      <c r="A1099" s="220" t="s">
        <v>1222</v>
      </c>
      <c r="B1099" s="225">
        <v>8502</v>
      </c>
      <c r="C1099" s="220" t="s">
        <v>818</v>
      </c>
      <c r="D1099" s="220">
        <v>9</v>
      </c>
      <c r="E1099" s="226">
        <v>25.26</v>
      </c>
    </row>
    <row r="1100" spans="1:5">
      <c r="A1100" s="220" t="s">
        <v>1222</v>
      </c>
      <c r="B1100" s="225">
        <v>8503</v>
      </c>
      <c r="C1100" s="220" t="s">
        <v>819</v>
      </c>
      <c r="D1100" s="220">
        <v>9</v>
      </c>
      <c r="E1100" s="226">
        <v>25.26</v>
      </c>
    </row>
    <row r="1101" spans="1:5">
      <c r="A1101" s="220" t="s">
        <v>1222</v>
      </c>
      <c r="B1101" s="225">
        <v>8504</v>
      </c>
      <c r="C1101" s="220" t="s">
        <v>820</v>
      </c>
      <c r="D1101" s="220">
        <v>9</v>
      </c>
      <c r="E1101" s="226">
        <v>25.26</v>
      </c>
    </row>
    <row r="1102" spans="1:5">
      <c r="A1102" s="220" t="s">
        <v>1222</v>
      </c>
      <c r="B1102" s="225">
        <v>8509</v>
      </c>
      <c r="C1102" s="220" t="s">
        <v>821</v>
      </c>
      <c r="D1102" s="220">
        <v>7</v>
      </c>
      <c r="E1102" s="226">
        <v>28.29</v>
      </c>
    </row>
    <row r="1103" spans="1:5">
      <c r="A1103" s="220" t="s">
        <v>1222</v>
      </c>
      <c r="B1103" s="225">
        <v>8512</v>
      </c>
      <c r="C1103" s="220" t="s">
        <v>822</v>
      </c>
      <c r="D1103" s="220">
        <v>9</v>
      </c>
      <c r="E1103" s="226">
        <v>25.26</v>
      </c>
    </row>
    <row r="1104" spans="1:5">
      <c r="A1104" s="220" t="s">
        <v>1222</v>
      </c>
      <c r="B1104" s="225">
        <v>8513</v>
      </c>
      <c r="C1104" s="220" t="s">
        <v>823</v>
      </c>
      <c r="D1104" s="220">
        <v>9</v>
      </c>
      <c r="E1104" s="226">
        <v>25.26</v>
      </c>
    </row>
    <row r="1105" spans="1:6">
      <c r="A1105" s="220" t="s">
        <v>1223</v>
      </c>
      <c r="B1105" s="225">
        <v>8515</v>
      </c>
      <c r="C1105" s="220" t="s">
        <v>334</v>
      </c>
      <c r="D1105" s="227" t="s">
        <v>1284</v>
      </c>
      <c r="E1105" s="232">
        <v>18.170000000000002</v>
      </c>
    </row>
    <row r="1106" spans="1:6">
      <c r="A1106" s="220" t="s">
        <v>1223</v>
      </c>
      <c r="B1106" s="225">
        <v>8522</v>
      </c>
      <c r="C1106" s="220" t="s">
        <v>335</v>
      </c>
      <c r="D1106" s="220">
        <v>3</v>
      </c>
      <c r="E1106" s="226" t="s">
        <v>1291</v>
      </c>
    </row>
    <row r="1107" spans="1:6">
      <c r="A1107" s="220" t="s">
        <v>1223</v>
      </c>
      <c r="B1107" s="225">
        <v>8524</v>
      </c>
      <c r="C1107" s="220" t="s">
        <v>336</v>
      </c>
      <c r="D1107" s="220">
        <v>14</v>
      </c>
      <c r="E1107" s="226">
        <v>19</v>
      </c>
    </row>
    <row r="1108" spans="1:6">
      <c r="A1108" s="220" t="s">
        <v>1222</v>
      </c>
      <c r="B1108" s="225">
        <v>8531</v>
      </c>
      <c r="C1108" s="220" t="s">
        <v>1113</v>
      </c>
      <c r="D1108" s="220">
        <v>7</v>
      </c>
      <c r="E1108" s="226">
        <v>28.29</v>
      </c>
    </row>
    <row r="1109" spans="1:6">
      <c r="A1109" s="220" t="s">
        <v>1223</v>
      </c>
      <c r="B1109" s="225">
        <v>8533</v>
      </c>
      <c r="C1109" s="220" t="s">
        <v>337</v>
      </c>
      <c r="D1109" s="220">
        <v>14</v>
      </c>
      <c r="E1109" s="226">
        <v>19</v>
      </c>
    </row>
    <row r="1110" spans="1:6">
      <c r="A1110" s="220" t="s">
        <v>1223</v>
      </c>
      <c r="B1110" s="225">
        <v>8534</v>
      </c>
      <c r="C1110" s="220" t="s">
        <v>1114</v>
      </c>
      <c r="D1110" s="220">
        <v>2</v>
      </c>
      <c r="E1110" s="226" t="s">
        <v>1293</v>
      </c>
    </row>
    <row r="1111" spans="1:6">
      <c r="A1111" s="220" t="s">
        <v>1223</v>
      </c>
      <c r="B1111" s="225">
        <v>8535</v>
      </c>
      <c r="C1111" s="220" t="s">
        <v>1115</v>
      </c>
      <c r="D1111" s="220">
        <v>2</v>
      </c>
      <c r="E1111" s="226" t="s">
        <v>1293</v>
      </c>
    </row>
    <row r="1112" spans="1:6">
      <c r="A1112" s="220" t="s">
        <v>1222</v>
      </c>
      <c r="B1112" s="225">
        <v>8536</v>
      </c>
      <c r="C1112" s="220" t="s">
        <v>1116</v>
      </c>
      <c r="D1112" s="220">
        <v>7</v>
      </c>
      <c r="E1112" s="226">
        <v>28.29</v>
      </c>
    </row>
    <row r="1113" spans="1:6">
      <c r="A1113" s="220" t="s">
        <v>1222</v>
      </c>
      <c r="B1113" s="225">
        <v>8545</v>
      </c>
      <c r="C1113" s="220" t="s">
        <v>712</v>
      </c>
      <c r="D1113" s="220">
        <v>4</v>
      </c>
      <c r="E1113" s="226" t="s">
        <v>1292</v>
      </c>
    </row>
    <row r="1114" spans="1:6">
      <c r="A1114" s="220" t="s">
        <v>1222</v>
      </c>
      <c r="B1114" s="225">
        <v>8547</v>
      </c>
      <c r="C1114" s="220" t="s">
        <v>1117</v>
      </c>
      <c r="D1114" s="220">
        <v>7</v>
      </c>
      <c r="E1114" s="226">
        <v>28.29</v>
      </c>
    </row>
    <row r="1115" spans="1:6">
      <c r="A1115" s="220"/>
      <c r="B1115" s="230">
        <v>8554</v>
      </c>
      <c r="C1115" s="223" t="s">
        <v>1331</v>
      </c>
      <c r="D1115" s="220">
        <v>5</v>
      </c>
      <c r="E1115" s="232">
        <v>17.18</v>
      </c>
    </row>
    <row r="1116" spans="1:6">
      <c r="A1116" s="220" t="s">
        <v>1223</v>
      </c>
      <c r="B1116" s="225">
        <v>8555</v>
      </c>
      <c r="C1116" s="220" t="s">
        <v>1118</v>
      </c>
      <c r="D1116" s="220">
        <v>3</v>
      </c>
      <c r="E1116" s="226" t="s">
        <v>1291</v>
      </c>
      <c r="F1116" s="280">
        <v>1</v>
      </c>
    </row>
    <row r="1117" spans="1:6">
      <c r="A1117" s="220" t="s">
        <v>1223</v>
      </c>
      <c r="B1117" s="225">
        <v>8557</v>
      </c>
      <c r="C1117" s="220" t="s">
        <v>64</v>
      </c>
      <c r="D1117" s="220">
        <v>2</v>
      </c>
      <c r="E1117" s="226" t="s">
        <v>1293</v>
      </c>
    </row>
    <row r="1118" spans="1:6">
      <c r="A1118" s="220" t="s">
        <v>1227</v>
      </c>
      <c r="B1118" s="225">
        <v>8559</v>
      </c>
      <c r="C1118" s="220" t="s">
        <v>997</v>
      </c>
      <c r="D1118" s="220">
        <v>13</v>
      </c>
      <c r="E1118" s="226">
        <v>27.28</v>
      </c>
    </row>
    <row r="1119" spans="1:6">
      <c r="A1119" s="220" t="s">
        <v>1227</v>
      </c>
      <c r="B1119" s="225">
        <v>8562</v>
      </c>
      <c r="C1119" s="220" t="s">
        <v>1119</v>
      </c>
      <c r="D1119" s="220">
        <v>13</v>
      </c>
      <c r="E1119" s="226">
        <v>27.28</v>
      </c>
    </row>
    <row r="1120" spans="1:6">
      <c r="A1120" s="220" t="s">
        <v>1223</v>
      </c>
      <c r="B1120" s="225">
        <v>8563</v>
      </c>
      <c r="C1120" s="220" t="s">
        <v>338</v>
      </c>
      <c r="D1120" s="220">
        <v>3</v>
      </c>
      <c r="E1120" s="226" t="s">
        <v>1291</v>
      </c>
    </row>
    <row r="1121" spans="1:5">
      <c r="A1121" s="220" t="s">
        <v>1222</v>
      </c>
      <c r="B1121" s="225">
        <v>8567</v>
      </c>
      <c r="C1121" s="220" t="s">
        <v>1085</v>
      </c>
      <c r="D1121" s="227" t="s">
        <v>1238</v>
      </c>
      <c r="E1121" s="226">
        <v>29</v>
      </c>
    </row>
    <row r="1122" spans="1:5">
      <c r="A1122" s="220" t="s">
        <v>1223</v>
      </c>
      <c r="B1122" s="225">
        <v>8574</v>
      </c>
      <c r="C1122" s="220" t="s">
        <v>1120</v>
      </c>
      <c r="D1122" s="220">
        <v>2</v>
      </c>
      <c r="E1122" s="226" t="s">
        <v>1293</v>
      </c>
    </row>
    <row r="1123" spans="1:5">
      <c r="A1123" s="220" t="s">
        <v>1222</v>
      </c>
      <c r="B1123" s="225">
        <v>8575</v>
      </c>
      <c r="C1123" s="220" t="s">
        <v>1089</v>
      </c>
      <c r="D1123" s="220">
        <v>8</v>
      </c>
      <c r="E1123" s="226">
        <v>29</v>
      </c>
    </row>
    <row r="1124" spans="1:5">
      <c r="A1124" s="220" t="s">
        <v>1227</v>
      </c>
      <c r="B1124" s="225">
        <v>8576</v>
      </c>
      <c r="C1124" s="220" t="s">
        <v>1121</v>
      </c>
      <c r="D1124" s="227" t="s">
        <v>1228</v>
      </c>
      <c r="E1124" s="229">
        <v>27.28</v>
      </c>
    </row>
    <row r="1125" spans="1:5">
      <c r="A1125" s="220"/>
      <c r="B1125" s="230">
        <v>8578</v>
      </c>
      <c r="C1125" s="220" t="s">
        <v>1337</v>
      </c>
      <c r="D1125" s="220">
        <v>5</v>
      </c>
      <c r="E1125" s="232">
        <v>17.18</v>
      </c>
    </row>
    <row r="1126" spans="1:5">
      <c r="A1126" s="220"/>
      <c r="B1126" s="234">
        <v>8578</v>
      </c>
      <c r="C1126" s="223" t="s">
        <v>1337</v>
      </c>
      <c r="D1126" s="220">
        <v>5</v>
      </c>
      <c r="E1126" s="232">
        <v>17.18</v>
      </c>
    </row>
    <row r="1127" spans="1:5">
      <c r="A1127" s="220" t="s">
        <v>1227</v>
      </c>
      <c r="B1127" s="225">
        <v>8580</v>
      </c>
      <c r="C1127" s="220" t="s">
        <v>1122</v>
      </c>
      <c r="D1127" s="220">
        <v>12</v>
      </c>
      <c r="E1127" s="226">
        <v>27.28</v>
      </c>
    </row>
    <row r="1128" spans="1:5">
      <c r="A1128" s="220" t="s">
        <v>1227</v>
      </c>
      <c r="B1128" s="225">
        <v>8581</v>
      </c>
      <c r="C1128" s="220" t="s">
        <v>1319</v>
      </c>
      <c r="D1128" s="227" t="s">
        <v>1228</v>
      </c>
      <c r="E1128" s="238">
        <v>27.28</v>
      </c>
    </row>
    <row r="1129" spans="1:5">
      <c r="A1129" s="220" t="s">
        <v>1227</v>
      </c>
      <c r="B1129" s="225">
        <v>8582</v>
      </c>
      <c r="C1129" s="220" t="s">
        <v>1123</v>
      </c>
      <c r="D1129" s="227" t="s">
        <v>1251</v>
      </c>
      <c r="E1129" s="226">
        <v>28</v>
      </c>
    </row>
    <row r="1130" spans="1:5">
      <c r="A1130" s="220" t="s">
        <v>1223</v>
      </c>
      <c r="B1130" s="225">
        <v>8584</v>
      </c>
      <c r="C1130" s="220" t="s">
        <v>1073</v>
      </c>
      <c r="D1130" s="220">
        <v>3</v>
      </c>
      <c r="E1130" s="226" t="s">
        <v>1291</v>
      </c>
    </row>
    <row r="1131" spans="1:5">
      <c r="A1131" s="220" t="s">
        <v>1227</v>
      </c>
      <c r="B1131" s="225">
        <v>8589</v>
      </c>
      <c r="C1131" s="220" t="s">
        <v>1081</v>
      </c>
      <c r="D1131" s="220">
        <v>12</v>
      </c>
      <c r="E1131" s="226">
        <v>27.28</v>
      </c>
    </row>
    <row r="1132" spans="1:5">
      <c r="A1132" s="220" t="s">
        <v>1222</v>
      </c>
      <c r="B1132" s="225">
        <v>8590</v>
      </c>
      <c r="C1132" s="220" t="s">
        <v>1124</v>
      </c>
      <c r="D1132" s="220">
        <v>7</v>
      </c>
      <c r="E1132" s="226">
        <v>28.29</v>
      </c>
    </row>
    <row r="1133" spans="1:5">
      <c r="A1133" s="220" t="s">
        <v>1222</v>
      </c>
      <c r="B1133" s="225">
        <v>8592</v>
      </c>
      <c r="C1133" s="220" t="s">
        <v>1116</v>
      </c>
      <c r="D1133" s="220">
        <v>7</v>
      </c>
      <c r="E1133" s="226">
        <v>28.29</v>
      </c>
    </row>
    <row r="1134" spans="1:5">
      <c r="A1134" s="220" t="s">
        <v>1222</v>
      </c>
      <c r="B1134" s="225">
        <v>8593</v>
      </c>
      <c r="C1134" s="220" t="s">
        <v>1125</v>
      </c>
      <c r="D1134" s="220">
        <v>7</v>
      </c>
      <c r="E1134" s="226">
        <v>28.29</v>
      </c>
    </row>
    <row r="1135" spans="1:5">
      <c r="A1135" s="220" t="s">
        <v>1227</v>
      </c>
      <c r="B1135" s="225">
        <v>8595</v>
      </c>
      <c r="C1135" s="220" t="s">
        <v>1126</v>
      </c>
      <c r="D1135" s="220">
        <v>12</v>
      </c>
      <c r="E1135" s="226">
        <v>27.28</v>
      </c>
    </row>
    <row r="1136" spans="1:5">
      <c r="A1136" s="220" t="s">
        <v>1227</v>
      </c>
      <c r="B1136" s="225">
        <v>8597</v>
      </c>
      <c r="C1136" s="220" t="s">
        <v>1127</v>
      </c>
      <c r="D1136" s="220">
        <v>12</v>
      </c>
      <c r="E1136" s="226">
        <v>27.28</v>
      </c>
    </row>
    <row r="1137" spans="1:5">
      <c r="A1137" s="220" t="s">
        <v>1227</v>
      </c>
      <c r="B1137" s="225">
        <v>8598</v>
      </c>
      <c r="C1137" s="220" t="s">
        <v>1128</v>
      </c>
      <c r="D1137" s="220">
        <v>12</v>
      </c>
      <c r="E1137" s="226">
        <v>27.28</v>
      </c>
    </row>
    <row r="1138" spans="1:5">
      <c r="A1138" s="220" t="s">
        <v>1223</v>
      </c>
      <c r="B1138" s="225">
        <v>8600</v>
      </c>
      <c r="C1138" s="220" t="s">
        <v>1129</v>
      </c>
      <c r="D1138" s="227" t="s">
        <v>1224</v>
      </c>
      <c r="E1138" s="228" t="s">
        <v>1290</v>
      </c>
    </row>
    <row r="1139" spans="1:5">
      <c r="A1139" s="220" t="s">
        <v>1222</v>
      </c>
      <c r="B1139" s="225">
        <v>8601</v>
      </c>
      <c r="C1139" s="220" t="s">
        <v>1079</v>
      </c>
      <c r="D1139" s="220">
        <v>4</v>
      </c>
      <c r="E1139" s="226" t="s">
        <v>1292</v>
      </c>
    </row>
    <row r="1140" spans="1:5">
      <c r="A1140" s="220" t="s">
        <v>1223</v>
      </c>
      <c r="B1140" s="225">
        <v>8602</v>
      </c>
      <c r="C1140" s="220" t="s">
        <v>343</v>
      </c>
      <c r="D1140" s="220">
        <v>1</v>
      </c>
      <c r="E1140" s="226">
        <v>18.190000000000001</v>
      </c>
    </row>
    <row r="1141" spans="1:5">
      <c r="A1141" s="220" t="s">
        <v>1225</v>
      </c>
      <c r="B1141" s="225">
        <v>8609</v>
      </c>
      <c r="C1141" s="220" t="s">
        <v>910</v>
      </c>
      <c r="D1141" s="220">
        <v>9</v>
      </c>
      <c r="E1141" s="226">
        <v>25.26</v>
      </c>
    </row>
    <row r="1142" spans="1:5">
      <c r="A1142" s="220" t="s">
        <v>1222</v>
      </c>
      <c r="B1142" s="225">
        <v>8610</v>
      </c>
      <c r="C1142" s="220" t="s">
        <v>1130</v>
      </c>
      <c r="D1142" s="220">
        <v>7</v>
      </c>
      <c r="E1142" s="226">
        <v>28.29</v>
      </c>
    </row>
    <row r="1143" spans="1:5">
      <c r="A1143" s="220" t="s">
        <v>1227</v>
      </c>
      <c r="B1143" s="225">
        <v>8614</v>
      </c>
      <c r="C1143" s="220" t="s">
        <v>1131</v>
      </c>
      <c r="D1143" s="220">
        <v>12</v>
      </c>
      <c r="E1143" s="226">
        <v>27.28</v>
      </c>
    </row>
    <row r="1144" spans="1:5">
      <c r="A1144" s="220" t="s">
        <v>1225</v>
      </c>
      <c r="B1144" s="225">
        <v>8615</v>
      </c>
      <c r="C1144" s="220" t="s">
        <v>837</v>
      </c>
      <c r="D1144" s="220">
        <v>9</v>
      </c>
      <c r="E1144" s="226">
        <v>25.26</v>
      </c>
    </row>
    <row r="1145" spans="1:5">
      <c r="A1145" s="220" t="s">
        <v>1227</v>
      </c>
      <c r="B1145" s="225">
        <v>8617</v>
      </c>
      <c r="C1145" s="220" t="s">
        <v>932</v>
      </c>
      <c r="D1145" s="220">
        <v>12</v>
      </c>
      <c r="E1145" s="226">
        <v>27.28</v>
      </c>
    </row>
    <row r="1146" spans="1:5">
      <c r="A1146" s="220" t="s">
        <v>1222</v>
      </c>
      <c r="B1146" s="225">
        <v>8619</v>
      </c>
      <c r="C1146" s="220" t="s">
        <v>1132</v>
      </c>
      <c r="D1146" s="227" t="s">
        <v>1268</v>
      </c>
      <c r="E1146" s="226">
        <v>25.28</v>
      </c>
    </row>
    <row r="1147" spans="1:5">
      <c r="A1147" s="220" t="s">
        <v>1227</v>
      </c>
      <c r="B1147" s="225">
        <v>8621</v>
      </c>
      <c r="C1147" s="220" t="s">
        <v>1133</v>
      </c>
      <c r="D1147" s="220">
        <v>8</v>
      </c>
      <c r="E1147" s="226">
        <v>29</v>
      </c>
    </row>
    <row r="1148" spans="1:5">
      <c r="A1148" s="220" t="s">
        <v>1227</v>
      </c>
      <c r="B1148" s="225">
        <v>8622</v>
      </c>
      <c r="C1148" s="220" t="s">
        <v>946</v>
      </c>
      <c r="D1148" s="220">
        <v>8</v>
      </c>
      <c r="E1148" s="226">
        <v>29</v>
      </c>
    </row>
    <row r="1149" spans="1:5">
      <c r="A1149" s="220" t="s">
        <v>1227</v>
      </c>
      <c r="B1149" s="225">
        <v>8629</v>
      </c>
      <c r="C1149" s="220" t="s">
        <v>1134</v>
      </c>
      <c r="D1149" s="227" t="s">
        <v>1260</v>
      </c>
      <c r="E1149" s="226">
        <v>27.28</v>
      </c>
    </row>
    <row r="1150" spans="1:5">
      <c r="A1150" s="220" t="s">
        <v>1227</v>
      </c>
      <c r="B1150" s="225">
        <v>8630</v>
      </c>
      <c r="C1150" s="220" t="s">
        <v>1135</v>
      </c>
      <c r="D1150" s="220">
        <v>7</v>
      </c>
      <c r="E1150" s="226">
        <v>28.29</v>
      </c>
    </row>
    <row r="1151" spans="1:5">
      <c r="A1151" s="220" t="s">
        <v>1227</v>
      </c>
      <c r="B1151" s="225">
        <v>8635</v>
      </c>
      <c r="C1151" s="220" t="s">
        <v>1136</v>
      </c>
      <c r="D1151" s="220">
        <v>12</v>
      </c>
      <c r="E1151" s="226">
        <v>27.28</v>
      </c>
    </row>
    <row r="1152" spans="1:5">
      <c r="A1152" s="220" t="s">
        <v>1223</v>
      </c>
      <c r="B1152" s="225">
        <v>8637</v>
      </c>
      <c r="C1152" s="220" t="s">
        <v>1137</v>
      </c>
      <c r="D1152" s="220">
        <v>3</v>
      </c>
      <c r="E1152" s="226" t="s">
        <v>1291</v>
      </c>
    </row>
    <row r="1153" spans="1:5">
      <c r="A1153" s="220" t="s">
        <v>1222</v>
      </c>
      <c r="B1153" s="225">
        <v>8638</v>
      </c>
      <c r="C1153" s="220" t="s">
        <v>1138</v>
      </c>
      <c r="D1153" s="227" t="s">
        <v>1229</v>
      </c>
      <c r="E1153" s="226">
        <v>27.28</v>
      </c>
    </row>
    <row r="1154" spans="1:5">
      <c r="A1154" s="220">
        <v>510</v>
      </c>
      <c r="B1154" s="220">
        <v>8640</v>
      </c>
      <c r="C1154" s="220" t="s">
        <v>181</v>
      </c>
      <c r="D1154" s="220">
        <v>5</v>
      </c>
      <c r="E1154" s="232">
        <v>17.18</v>
      </c>
    </row>
    <row r="1155" spans="1:5">
      <c r="A1155" s="220" t="s">
        <v>1223</v>
      </c>
      <c r="B1155" s="225">
        <v>8644</v>
      </c>
      <c r="C1155" s="220" t="s">
        <v>339</v>
      </c>
      <c r="D1155" s="220">
        <v>14</v>
      </c>
      <c r="E1155" s="226">
        <v>19</v>
      </c>
    </row>
    <row r="1156" spans="1:5">
      <c r="A1156" s="220" t="s">
        <v>1223</v>
      </c>
      <c r="B1156" s="225">
        <v>8645</v>
      </c>
      <c r="C1156" s="220" t="s">
        <v>1139</v>
      </c>
      <c r="D1156" s="220">
        <v>2</v>
      </c>
      <c r="E1156" s="226" t="s">
        <v>1293</v>
      </c>
    </row>
    <row r="1157" spans="1:5">
      <c r="A1157" s="220" t="s">
        <v>1223</v>
      </c>
      <c r="B1157" s="225">
        <v>8647</v>
      </c>
      <c r="C1157" s="220" t="s">
        <v>1140</v>
      </c>
      <c r="D1157" s="220">
        <v>2</v>
      </c>
      <c r="E1157" s="226" t="s">
        <v>1293</v>
      </c>
    </row>
    <row r="1158" spans="1:5">
      <c r="A1158" s="220" t="s">
        <v>1222</v>
      </c>
      <c r="B1158" s="225">
        <v>8648</v>
      </c>
      <c r="C1158" s="220" t="s">
        <v>827</v>
      </c>
      <c r="D1158" s="220">
        <v>8</v>
      </c>
      <c r="E1158" s="226">
        <v>29</v>
      </c>
    </row>
    <row r="1159" spans="1:5">
      <c r="A1159" s="220" t="s">
        <v>1222</v>
      </c>
      <c r="B1159" s="225">
        <v>8649</v>
      </c>
      <c r="C1159" s="220" t="s">
        <v>1141</v>
      </c>
      <c r="D1159" s="220">
        <v>7</v>
      </c>
      <c r="E1159" s="226">
        <v>28.29</v>
      </c>
    </row>
    <row r="1160" spans="1:5">
      <c r="A1160" s="220" t="s">
        <v>1222</v>
      </c>
      <c r="B1160" s="225">
        <v>8650</v>
      </c>
      <c r="C1160" s="220" t="s">
        <v>1142</v>
      </c>
      <c r="D1160" s="220">
        <v>7</v>
      </c>
      <c r="E1160" s="226">
        <v>28.29</v>
      </c>
    </row>
    <row r="1161" spans="1:5">
      <c r="A1161" s="220" t="s">
        <v>1223</v>
      </c>
      <c r="B1161" s="225">
        <v>8656</v>
      </c>
      <c r="C1161" s="220" t="s">
        <v>1143</v>
      </c>
      <c r="D1161" s="220">
        <v>2</v>
      </c>
      <c r="E1161" s="226" t="s">
        <v>1293</v>
      </c>
    </row>
    <row r="1162" spans="1:5">
      <c r="A1162" s="220" t="s">
        <v>1223</v>
      </c>
      <c r="B1162" s="225">
        <v>8658</v>
      </c>
      <c r="C1162" s="220" t="s">
        <v>1144</v>
      </c>
      <c r="D1162" s="220">
        <v>5</v>
      </c>
      <c r="E1162" s="226">
        <v>17.18</v>
      </c>
    </row>
    <row r="1163" spans="1:5">
      <c r="A1163" s="220" t="s">
        <v>1223</v>
      </c>
      <c r="B1163" s="225">
        <v>8665</v>
      </c>
      <c r="C1163" s="220" t="s">
        <v>340</v>
      </c>
      <c r="D1163" s="220">
        <v>3</v>
      </c>
      <c r="E1163" s="226" t="s">
        <v>1291</v>
      </c>
    </row>
    <row r="1164" spans="1:5">
      <c r="A1164" s="220" t="s">
        <v>1222</v>
      </c>
      <c r="B1164" s="225">
        <v>8668</v>
      </c>
      <c r="C1164" s="220" t="s">
        <v>1145</v>
      </c>
      <c r="D1164" s="220">
        <v>4</v>
      </c>
      <c r="E1164" s="226" t="s">
        <v>1292</v>
      </c>
    </row>
    <row r="1165" spans="1:5">
      <c r="A1165" s="220" t="s">
        <v>1225</v>
      </c>
      <c r="B1165" s="225">
        <v>8669</v>
      </c>
      <c r="C1165" s="220" t="s">
        <v>1146</v>
      </c>
      <c r="D1165" s="220">
        <v>11</v>
      </c>
      <c r="E1165" s="226">
        <v>25.26</v>
      </c>
    </row>
    <row r="1166" spans="1:5">
      <c r="A1166" s="220" t="s">
        <v>1227</v>
      </c>
      <c r="B1166" s="225">
        <v>8672</v>
      </c>
      <c r="C1166" s="220" t="s">
        <v>1082</v>
      </c>
      <c r="D1166" s="227" t="s">
        <v>1228</v>
      </c>
      <c r="E1166" s="229">
        <v>27.28</v>
      </c>
    </row>
    <row r="1167" spans="1:5">
      <c r="A1167" s="220" t="s">
        <v>1223</v>
      </c>
      <c r="B1167" s="225">
        <v>8676</v>
      </c>
      <c r="C1167" s="220" t="s">
        <v>341</v>
      </c>
      <c r="D1167" s="220">
        <v>14</v>
      </c>
      <c r="E1167" s="226">
        <v>19</v>
      </c>
    </row>
    <row r="1168" spans="1:5">
      <c r="A1168" s="220" t="s">
        <v>1223</v>
      </c>
      <c r="B1168" s="225">
        <v>8677</v>
      </c>
      <c r="C1168" s="220" t="s">
        <v>1147</v>
      </c>
      <c r="D1168" s="220">
        <v>5</v>
      </c>
      <c r="E1168" s="226">
        <v>17.18</v>
      </c>
    </row>
    <row r="1169" spans="1:5">
      <c r="A1169" s="220" t="s">
        <v>1225</v>
      </c>
      <c r="B1169" s="225">
        <v>8678</v>
      </c>
      <c r="C1169" s="220" t="s">
        <v>909</v>
      </c>
      <c r="D1169" s="220">
        <v>11</v>
      </c>
      <c r="E1169" s="226">
        <v>25.26</v>
      </c>
    </row>
    <row r="1170" spans="1:5">
      <c r="A1170" s="220" t="s">
        <v>1223</v>
      </c>
      <c r="B1170" s="225">
        <v>8685</v>
      </c>
      <c r="C1170" s="220" t="s">
        <v>1148</v>
      </c>
      <c r="D1170" s="220">
        <v>3</v>
      </c>
      <c r="E1170" s="226" t="s">
        <v>1291</v>
      </c>
    </row>
    <row r="1171" spans="1:5">
      <c r="A1171" s="220" t="s">
        <v>1227</v>
      </c>
      <c r="B1171" s="225">
        <v>8689</v>
      </c>
      <c r="C1171" s="220" t="s">
        <v>1149</v>
      </c>
      <c r="D1171" s="220">
        <v>8</v>
      </c>
      <c r="E1171" s="226">
        <v>29</v>
      </c>
    </row>
    <row r="1172" spans="1:5">
      <c r="A1172" s="220" t="s">
        <v>1227</v>
      </c>
      <c r="B1172" s="225">
        <v>8690</v>
      </c>
      <c r="C1172" s="220" t="s">
        <v>1150</v>
      </c>
      <c r="D1172" s="220">
        <v>8</v>
      </c>
      <c r="E1172" s="226">
        <v>29</v>
      </c>
    </row>
    <row r="1173" spans="1:5">
      <c r="A1173" s="220" t="s">
        <v>1223</v>
      </c>
      <c r="B1173" s="225">
        <v>8691</v>
      </c>
      <c r="C1173" s="220" t="s">
        <v>1151</v>
      </c>
      <c r="D1173" s="220">
        <v>2</v>
      </c>
      <c r="E1173" s="226" t="s">
        <v>1293</v>
      </c>
    </row>
    <row r="1174" spans="1:5">
      <c r="A1174" s="220" t="s">
        <v>1227</v>
      </c>
      <c r="B1174" s="225">
        <v>8693</v>
      </c>
      <c r="C1174" s="220" t="s">
        <v>1152</v>
      </c>
      <c r="D1174" s="220">
        <v>8</v>
      </c>
      <c r="E1174" s="226">
        <v>29</v>
      </c>
    </row>
    <row r="1175" spans="1:5">
      <c r="A1175" s="220" t="s">
        <v>1227</v>
      </c>
      <c r="B1175" s="225">
        <v>8694</v>
      </c>
      <c r="C1175" s="220" t="s">
        <v>1153</v>
      </c>
      <c r="D1175" s="220">
        <v>12</v>
      </c>
      <c r="E1175" s="226">
        <v>27.28</v>
      </c>
    </row>
    <row r="1176" spans="1:5">
      <c r="A1176" s="220" t="s">
        <v>1227</v>
      </c>
      <c r="B1176" s="225">
        <v>8695</v>
      </c>
      <c r="C1176" s="220" t="s">
        <v>1154</v>
      </c>
      <c r="D1176" s="220">
        <v>12</v>
      </c>
      <c r="E1176" s="226">
        <v>27.28</v>
      </c>
    </row>
    <row r="1177" spans="1:5">
      <c r="A1177" s="220" t="s">
        <v>1222</v>
      </c>
      <c r="B1177" s="225">
        <v>8696</v>
      </c>
      <c r="C1177" s="220" t="s">
        <v>1155</v>
      </c>
      <c r="D1177" s="220">
        <v>7</v>
      </c>
      <c r="E1177" s="226">
        <v>28.29</v>
      </c>
    </row>
    <row r="1178" spans="1:5">
      <c r="A1178" s="220" t="s">
        <v>1223</v>
      </c>
      <c r="B1178" s="225">
        <v>8700</v>
      </c>
      <c r="C1178" s="220" t="s">
        <v>153</v>
      </c>
      <c r="D1178" s="220">
        <v>1</v>
      </c>
      <c r="E1178" s="226">
        <v>18.190000000000001</v>
      </c>
    </row>
    <row r="1179" spans="1:5">
      <c r="A1179" s="220" t="s">
        <v>1222</v>
      </c>
      <c r="B1179" s="225">
        <v>8720</v>
      </c>
      <c r="C1179" s="220" t="s">
        <v>1156</v>
      </c>
      <c r="D1179" s="220">
        <v>8</v>
      </c>
      <c r="E1179" s="226">
        <v>29</v>
      </c>
    </row>
    <row r="1180" spans="1:5">
      <c r="A1180" s="220" t="s">
        <v>1222</v>
      </c>
      <c r="B1180" s="225">
        <v>8723</v>
      </c>
      <c r="C1180" s="220" t="s">
        <v>1157</v>
      </c>
      <c r="D1180" s="220">
        <v>8</v>
      </c>
      <c r="E1180" s="233">
        <v>29</v>
      </c>
    </row>
    <row r="1181" spans="1:5">
      <c r="A1181" s="220" t="s">
        <v>1225</v>
      </c>
      <c r="B1181" s="225">
        <v>8727</v>
      </c>
      <c r="C1181" s="220" t="s">
        <v>1158</v>
      </c>
      <c r="D1181" s="220">
        <v>11</v>
      </c>
      <c r="E1181" s="226">
        <v>25.26</v>
      </c>
    </row>
    <row r="1182" spans="1:5">
      <c r="A1182" s="220" t="s">
        <v>1222</v>
      </c>
      <c r="B1182" s="225">
        <v>8728</v>
      </c>
      <c r="C1182" s="220" t="s">
        <v>1159</v>
      </c>
      <c r="D1182" s="220">
        <v>8</v>
      </c>
      <c r="E1182" s="226">
        <v>29</v>
      </c>
    </row>
    <row r="1183" spans="1:5">
      <c r="A1183" s="220" t="s">
        <v>1222</v>
      </c>
      <c r="B1183" s="225">
        <v>8729</v>
      </c>
      <c r="C1183" s="220" t="s">
        <v>1160</v>
      </c>
      <c r="D1183" s="220">
        <v>8</v>
      </c>
      <c r="E1183" s="226">
        <v>29</v>
      </c>
    </row>
    <row r="1184" spans="1:5">
      <c r="A1184" s="220" t="s">
        <v>1223</v>
      </c>
      <c r="B1184" s="225">
        <v>8731</v>
      </c>
      <c r="C1184" s="220" t="s">
        <v>135</v>
      </c>
      <c r="D1184" s="220">
        <v>5</v>
      </c>
      <c r="E1184" s="226">
        <v>17.18</v>
      </c>
    </row>
    <row r="1185" spans="1:5">
      <c r="A1185" s="220" t="s">
        <v>1223</v>
      </c>
      <c r="B1185" s="225">
        <v>8740</v>
      </c>
      <c r="C1185" s="220" t="s">
        <v>1161</v>
      </c>
      <c r="D1185" s="220">
        <v>2</v>
      </c>
      <c r="E1185" s="226" t="s">
        <v>1293</v>
      </c>
    </row>
    <row r="1186" spans="1:5">
      <c r="A1186" s="220" t="s">
        <v>1223</v>
      </c>
      <c r="B1186" s="225">
        <v>8743</v>
      </c>
      <c r="C1186" s="220" t="s">
        <v>162</v>
      </c>
      <c r="D1186" s="220">
        <v>5</v>
      </c>
      <c r="E1186" s="226">
        <v>17.18</v>
      </c>
    </row>
    <row r="1187" spans="1:5">
      <c r="A1187" s="220" t="s">
        <v>1222</v>
      </c>
      <c r="B1187" s="225">
        <v>8746</v>
      </c>
      <c r="C1187" s="220" t="s">
        <v>824</v>
      </c>
      <c r="D1187" s="227" t="s">
        <v>1230</v>
      </c>
      <c r="E1187" s="226">
        <v>27</v>
      </c>
    </row>
    <row r="1188" spans="1:5">
      <c r="A1188" s="220" t="s">
        <v>1227</v>
      </c>
      <c r="B1188" s="225">
        <v>8747</v>
      </c>
      <c r="C1188" s="220" t="s">
        <v>1162</v>
      </c>
      <c r="D1188" s="220">
        <v>12</v>
      </c>
      <c r="E1188" s="226">
        <v>27.28</v>
      </c>
    </row>
    <row r="1189" spans="1:5">
      <c r="A1189" s="220" t="s">
        <v>1222</v>
      </c>
      <c r="B1189" s="225">
        <v>8748</v>
      </c>
      <c r="C1189" s="220" t="s">
        <v>785</v>
      </c>
      <c r="D1189" s="220">
        <v>8</v>
      </c>
      <c r="E1189" s="226">
        <v>29</v>
      </c>
    </row>
    <row r="1190" spans="1:5">
      <c r="A1190" s="220" t="s">
        <v>1223</v>
      </c>
      <c r="B1190" s="225">
        <v>8749</v>
      </c>
      <c r="C1190" s="220" t="s">
        <v>1163</v>
      </c>
      <c r="D1190" s="220">
        <v>3</v>
      </c>
      <c r="E1190" s="226" t="s">
        <v>1291</v>
      </c>
    </row>
    <row r="1191" spans="1:5">
      <c r="A1191" s="220" t="s">
        <v>1222</v>
      </c>
      <c r="B1191" s="225">
        <v>8751</v>
      </c>
      <c r="C1191" s="220" t="s">
        <v>825</v>
      </c>
      <c r="D1191" s="220">
        <v>4</v>
      </c>
      <c r="E1191" s="226" t="s">
        <v>1292</v>
      </c>
    </row>
    <row r="1192" spans="1:5">
      <c r="A1192" s="220" t="s">
        <v>1223</v>
      </c>
      <c r="B1192" s="225">
        <v>8756</v>
      </c>
      <c r="C1192" s="220" t="s">
        <v>1078</v>
      </c>
      <c r="D1192" s="220">
        <v>5</v>
      </c>
      <c r="E1192" s="226">
        <v>17.18</v>
      </c>
    </row>
    <row r="1193" spans="1:5">
      <c r="A1193" s="220" t="s">
        <v>1225</v>
      </c>
      <c r="B1193" s="225">
        <v>8758</v>
      </c>
      <c r="C1193" s="220" t="s">
        <v>1164</v>
      </c>
      <c r="D1193" s="220">
        <v>11</v>
      </c>
      <c r="E1193" s="226">
        <v>25.26</v>
      </c>
    </row>
    <row r="1194" spans="1:5">
      <c r="A1194" s="220" t="s">
        <v>1223</v>
      </c>
      <c r="B1194" s="225">
        <v>8760</v>
      </c>
      <c r="C1194" s="220" t="s">
        <v>344</v>
      </c>
      <c r="D1194" s="220">
        <v>13</v>
      </c>
      <c r="E1194" s="226">
        <v>27.28</v>
      </c>
    </row>
    <row r="1195" spans="1:5">
      <c r="A1195" s="220" t="s">
        <v>1222</v>
      </c>
      <c r="B1195" s="225">
        <v>8765</v>
      </c>
      <c r="C1195" s="220" t="s">
        <v>645</v>
      </c>
      <c r="D1195" s="227" t="s">
        <v>1268</v>
      </c>
      <c r="E1195" s="226">
        <v>25.28</v>
      </c>
    </row>
    <row r="1196" spans="1:5">
      <c r="A1196" s="220" t="s">
        <v>1227</v>
      </c>
      <c r="B1196" s="225">
        <v>8766</v>
      </c>
      <c r="C1196" s="220" t="s">
        <v>1083</v>
      </c>
      <c r="D1196" s="220">
        <v>12</v>
      </c>
      <c r="E1196" s="226">
        <v>27.28</v>
      </c>
    </row>
    <row r="1197" spans="1:5">
      <c r="A1197" s="220" t="s">
        <v>1222</v>
      </c>
      <c r="B1197" s="225">
        <v>8776</v>
      </c>
      <c r="C1197" s="220" t="s">
        <v>1165</v>
      </c>
      <c r="D1197" s="220">
        <v>8</v>
      </c>
      <c r="E1197" s="226">
        <v>29</v>
      </c>
    </row>
    <row r="1198" spans="1:5">
      <c r="A1198" s="220"/>
      <c r="B1198" s="230">
        <v>8776</v>
      </c>
      <c r="C1198" s="231" t="s">
        <v>1321</v>
      </c>
      <c r="D1198" s="220">
        <v>10</v>
      </c>
      <c r="E1198" s="226" t="s">
        <v>1343</v>
      </c>
    </row>
    <row r="1199" spans="1:5">
      <c r="A1199" s="220" t="s">
        <v>1222</v>
      </c>
      <c r="B1199" s="225">
        <v>8778</v>
      </c>
      <c r="C1199" s="220" t="s">
        <v>1166</v>
      </c>
      <c r="D1199" s="220">
        <v>7</v>
      </c>
      <c r="E1199" s="226">
        <v>28.29</v>
      </c>
    </row>
    <row r="1200" spans="1:5">
      <c r="A1200" s="220" t="s">
        <v>1222</v>
      </c>
      <c r="B1200" s="225">
        <v>8791</v>
      </c>
      <c r="C1200" s="220" t="s">
        <v>1167</v>
      </c>
      <c r="D1200" s="220">
        <v>8</v>
      </c>
      <c r="E1200" s="226">
        <v>29</v>
      </c>
    </row>
    <row r="1201" spans="1:5">
      <c r="A1201" s="220" t="s">
        <v>1227</v>
      </c>
      <c r="B1201" s="225">
        <v>8795</v>
      </c>
      <c r="C1201" s="220" t="s">
        <v>1168</v>
      </c>
      <c r="D1201" s="220">
        <v>12</v>
      </c>
      <c r="E1201" s="226">
        <v>27.28</v>
      </c>
    </row>
    <row r="1202" spans="1:5">
      <c r="A1202" s="220" t="s">
        <v>1223</v>
      </c>
      <c r="B1202" s="225">
        <v>8798</v>
      </c>
      <c r="C1202" s="220" t="s">
        <v>345</v>
      </c>
      <c r="D1202" s="220">
        <v>14</v>
      </c>
      <c r="E1202" s="226">
        <v>19</v>
      </c>
    </row>
    <row r="1203" spans="1:5">
      <c r="A1203" s="220" t="s">
        <v>1225</v>
      </c>
      <c r="B1203" s="225">
        <v>8800</v>
      </c>
      <c r="C1203" s="220" t="s">
        <v>1169</v>
      </c>
      <c r="D1203" s="227" t="s">
        <v>1235</v>
      </c>
      <c r="E1203" s="226">
        <v>25</v>
      </c>
    </row>
    <row r="1204" spans="1:5">
      <c r="A1204" s="220" t="s">
        <v>1227</v>
      </c>
      <c r="B1204" s="225">
        <v>8802</v>
      </c>
      <c r="C1204" s="220" t="s">
        <v>1170</v>
      </c>
      <c r="D1204" s="220">
        <v>12</v>
      </c>
      <c r="E1204" s="226">
        <v>27.28</v>
      </c>
    </row>
    <row r="1205" spans="1:5">
      <c r="A1205" s="220" t="s">
        <v>1223</v>
      </c>
      <c r="B1205" s="225">
        <v>8803</v>
      </c>
      <c r="C1205" s="220" t="s">
        <v>1072</v>
      </c>
      <c r="D1205" s="227" t="s">
        <v>1224</v>
      </c>
      <c r="E1205" s="228" t="s">
        <v>1290</v>
      </c>
    </row>
    <row r="1206" spans="1:5">
      <c r="A1206" s="220" t="s">
        <v>1222</v>
      </c>
      <c r="B1206" s="225">
        <v>8809</v>
      </c>
      <c r="C1206" s="220" t="s">
        <v>1171</v>
      </c>
      <c r="D1206" s="220">
        <v>8</v>
      </c>
      <c r="E1206" s="226">
        <v>29</v>
      </c>
    </row>
    <row r="1207" spans="1:5">
      <c r="A1207" s="220" t="s">
        <v>1222</v>
      </c>
      <c r="B1207" s="225">
        <v>8812</v>
      </c>
      <c r="C1207" s="220" t="s">
        <v>1172</v>
      </c>
      <c r="D1207" s="227" t="s">
        <v>1228</v>
      </c>
      <c r="E1207" s="229">
        <v>27.28</v>
      </c>
    </row>
    <row r="1208" spans="1:5">
      <c r="A1208" s="220" t="s">
        <v>1227</v>
      </c>
      <c r="B1208" s="225">
        <v>8814</v>
      </c>
      <c r="C1208" s="220" t="s">
        <v>1173</v>
      </c>
      <c r="D1208" s="227" t="s">
        <v>1228</v>
      </c>
      <c r="E1208" s="229">
        <v>27.28</v>
      </c>
    </row>
    <row r="1209" spans="1:5">
      <c r="A1209" s="220" t="s">
        <v>1222</v>
      </c>
      <c r="B1209" s="225">
        <v>8820</v>
      </c>
      <c r="C1209" s="220" t="s">
        <v>1174</v>
      </c>
      <c r="D1209" s="220">
        <v>10</v>
      </c>
      <c r="E1209" s="226" t="s">
        <v>1343</v>
      </c>
    </row>
    <row r="1210" spans="1:5">
      <c r="A1210" s="220" t="s">
        <v>1222</v>
      </c>
      <c r="B1210" s="225">
        <v>8823</v>
      </c>
      <c r="C1210" s="220" t="s">
        <v>1175</v>
      </c>
      <c r="D1210" s="220">
        <v>7</v>
      </c>
      <c r="E1210" s="226">
        <v>28.29</v>
      </c>
    </row>
    <row r="1211" spans="1:5">
      <c r="A1211" s="220" t="s">
        <v>1222</v>
      </c>
      <c r="B1211" s="225">
        <v>8828</v>
      </c>
      <c r="C1211" s="220" t="s">
        <v>826</v>
      </c>
      <c r="D1211" s="220">
        <v>4</v>
      </c>
      <c r="E1211" s="226" t="s">
        <v>1292</v>
      </c>
    </row>
    <row r="1212" spans="1:5">
      <c r="A1212" s="220" t="s">
        <v>1225</v>
      </c>
      <c r="B1212" s="225">
        <v>8835</v>
      </c>
      <c r="C1212" s="220" t="s">
        <v>1176</v>
      </c>
      <c r="D1212" s="227" t="s">
        <v>1252</v>
      </c>
      <c r="E1212" s="226">
        <v>29</v>
      </c>
    </row>
    <row r="1213" spans="1:5">
      <c r="A1213" s="220" t="s">
        <v>1223</v>
      </c>
      <c r="B1213" s="225">
        <v>8836</v>
      </c>
      <c r="C1213" s="220" t="s">
        <v>346</v>
      </c>
      <c r="D1213" s="220">
        <v>3</v>
      </c>
      <c r="E1213" s="226" t="s">
        <v>1291</v>
      </c>
    </row>
    <row r="1214" spans="1:5">
      <c r="A1214" s="220" t="s">
        <v>1222</v>
      </c>
      <c r="B1214" s="225">
        <v>8837</v>
      </c>
      <c r="C1214" s="220" t="s">
        <v>1177</v>
      </c>
      <c r="D1214" s="227" t="s">
        <v>1253</v>
      </c>
      <c r="E1214" s="226">
        <v>29.28</v>
      </c>
    </row>
    <row r="1215" spans="1:5">
      <c r="A1215" s="220" t="s">
        <v>1227</v>
      </c>
      <c r="B1215" s="225">
        <v>8838</v>
      </c>
      <c r="C1215" s="220" t="s">
        <v>1178</v>
      </c>
      <c r="D1215" s="220">
        <v>12</v>
      </c>
      <c r="E1215" s="226">
        <v>27.28</v>
      </c>
    </row>
    <row r="1216" spans="1:5">
      <c r="A1216" s="220" t="s">
        <v>1222</v>
      </c>
      <c r="B1216" s="225">
        <v>8839</v>
      </c>
      <c r="C1216" s="220" t="s">
        <v>1179</v>
      </c>
      <c r="D1216" s="220">
        <v>4</v>
      </c>
      <c r="E1216" s="226" t="s">
        <v>1292</v>
      </c>
    </row>
    <row r="1217" spans="1:5">
      <c r="A1217" s="220" t="s">
        <v>1225</v>
      </c>
      <c r="B1217" s="225">
        <v>8843</v>
      </c>
      <c r="C1217" s="220" t="s">
        <v>1180</v>
      </c>
      <c r="D1217" s="227" t="s">
        <v>1235</v>
      </c>
      <c r="E1217" s="226">
        <v>25</v>
      </c>
    </row>
    <row r="1218" spans="1:5">
      <c r="A1218" s="220" t="s">
        <v>1222</v>
      </c>
      <c r="B1218" s="225">
        <v>8850</v>
      </c>
      <c r="C1218" s="220" t="s">
        <v>1088</v>
      </c>
      <c r="D1218" s="220">
        <v>7</v>
      </c>
      <c r="E1218" s="226">
        <v>28.29</v>
      </c>
    </row>
    <row r="1219" spans="1:5">
      <c r="A1219" s="220"/>
      <c r="B1219" s="234">
        <v>8851</v>
      </c>
      <c r="C1219" s="231" t="s">
        <v>1334</v>
      </c>
      <c r="D1219" s="220">
        <v>8</v>
      </c>
      <c r="E1219" s="226">
        <v>29</v>
      </c>
    </row>
    <row r="1220" spans="1:5">
      <c r="A1220" s="220" t="s">
        <v>1227</v>
      </c>
      <c r="B1220" s="225">
        <v>8852</v>
      </c>
      <c r="C1220" s="220" t="s">
        <v>1181</v>
      </c>
      <c r="D1220" s="220">
        <v>12</v>
      </c>
      <c r="E1220" s="226">
        <v>27.28</v>
      </c>
    </row>
    <row r="1221" spans="1:5">
      <c r="A1221" s="220" t="s">
        <v>1223</v>
      </c>
      <c r="B1221" s="225">
        <v>8856</v>
      </c>
      <c r="C1221" s="220" t="s">
        <v>96</v>
      </c>
      <c r="D1221" s="220">
        <v>1</v>
      </c>
      <c r="E1221" s="226">
        <v>18.190000000000001</v>
      </c>
    </row>
    <row r="1222" spans="1:5">
      <c r="A1222" s="220" t="s">
        <v>1227</v>
      </c>
      <c r="B1222" s="225">
        <v>8857</v>
      </c>
      <c r="C1222" s="220" t="s">
        <v>953</v>
      </c>
      <c r="D1222" s="227" t="s">
        <v>1228</v>
      </c>
      <c r="E1222" s="229">
        <v>27.28</v>
      </c>
    </row>
    <row r="1223" spans="1:5">
      <c r="A1223" s="220" t="s">
        <v>1222</v>
      </c>
      <c r="B1223" s="225">
        <v>8860</v>
      </c>
      <c r="C1223" s="220" t="s">
        <v>1182</v>
      </c>
      <c r="D1223" s="220">
        <v>8</v>
      </c>
      <c r="E1223" s="226">
        <v>29</v>
      </c>
    </row>
    <row r="1224" spans="1:5">
      <c r="A1224" s="220" t="s">
        <v>1227</v>
      </c>
      <c r="B1224" s="225">
        <v>8863</v>
      </c>
      <c r="C1224" s="220" t="s">
        <v>1005</v>
      </c>
      <c r="D1224" s="220">
        <v>7</v>
      </c>
      <c r="E1224" s="226">
        <v>28.29</v>
      </c>
    </row>
    <row r="1225" spans="1:5">
      <c r="A1225" s="220" t="s">
        <v>1223</v>
      </c>
      <c r="B1225" s="225">
        <v>8865</v>
      </c>
      <c r="C1225" s="220" t="s">
        <v>347</v>
      </c>
      <c r="D1225" s="227" t="s">
        <v>1224</v>
      </c>
      <c r="E1225" s="228" t="s">
        <v>1290</v>
      </c>
    </row>
    <row r="1226" spans="1:5">
      <c r="A1226" s="220" t="s">
        <v>1227</v>
      </c>
      <c r="B1226" s="225">
        <v>8869</v>
      </c>
      <c r="C1226" s="220" t="s">
        <v>1183</v>
      </c>
      <c r="D1226" s="220">
        <v>12</v>
      </c>
      <c r="E1226" s="226">
        <v>27.28</v>
      </c>
    </row>
    <row r="1227" spans="1:5">
      <c r="A1227" s="220" t="s">
        <v>1222</v>
      </c>
      <c r="B1227" s="225">
        <v>8870</v>
      </c>
      <c r="C1227" s="220" t="s">
        <v>1184</v>
      </c>
      <c r="D1227" s="220">
        <v>9</v>
      </c>
      <c r="E1227" s="226">
        <v>25.26</v>
      </c>
    </row>
    <row r="1228" spans="1:5">
      <c r="A1228" s="220" t="s">
        <v>1227</v>
      </c>
      <c r="B1228" s="225">
        <v>8873</v>
      </c>
      <c r="C1228" s="220" t="s">
        <v>1185</v>
      </c>
      <c r="D1228" s="220">
        <v>13</v>
      </c>
      <c r="E1228" s="226">
        <v>27.28</v>
      </c>
    </row>
    <row r="1229" spans="1:5">
      <c r="A1229" s="220" t="s">
        <v>1227</v>
      </c>
      <c r="B1229" s="225">
        <v>8875</v>
      </c>
      <c r="C1229" s="220" t="s">
        <v>1186</v>
      </c>
      <c r="D1229" s="227" t="s">
        <v>1228</v>
      </c>
      <c r="E1229" s="229">
        <v>27.28</v>
      </c>
    </row>
    <row r="1230" spans="1:5">
      <c r="A1230" s="220" t="s">
        <v>1222</v>
      </c>
      <c r="B1230" s="225">
        <v>8876</v>
      </c>
      <c r="C1230" s="220" t="s">
        <v>575</v>
      </c>
      <c r="D1230" s="220">
        <v>9</v>
      </c>
      <c r="E1230" s="226">
        <v>25.26</v>
      </c>
    </row>
    <row r="1231" spans="1:5">
      <c r="A1231" s="220" t="s">
        <v>1222</v>
      </c>
      <c r="B1231" s="225">
        <v>8883</v>
      </c>
      <c r="C1231" s="220" t="s">
        <v>1187</v>
      </c>
      <c r="D1231" s="227" t="s">
        <v>1259</v>
      </c>
      <c r="E1231" s="226">
        <v>26.27</v>
      </c>
    </row>
    <row r="1232" spans="1:5">
      <c r="A1232" s="220" t="s">
        <v>1223</v>
      </c>
      <c r="B1232" s="225">
        <v>8887</v>
      </c>
      <c r="C1232" s="239" t="s">
        <v>1188</v>
      </c>
      <c r="D1232" s="220">
        <v>3</v>
      </c>
      <c r="E1232" s="226" t="s">
        <v>1291</v>
      </c>
    </row>
    <row r="1233" spans="1:5">
      <c r="A1233" s="220" t="s">
        <v>1222</v>
      </c>
      <c r="B1233" s="225">
        <v>8894</v>
      </c>
      <c r="C1233" s="220" t="s">
        <v>828</v>
      </c>
      <c r="D1233" s="220">
        <v>4</v>
      </c>
      <c r="E1233" s="226" t="s">
        <v>1292</v>
      </c>
    </row>
    <row r="1234" spans="1:5">
      <c r="A1234" s="220" t="s">
        <v>1222</v>
      </c>
      <c r="B1234" s="225">
        <v>8899</v>
      </c>
      <c r="C1234" s="220" t="s">
        <v>1189</v>
      </c>
      <c r="D1234" s="220">
        <v>4</v>
      </c>
      <c r="E1234" s="226" t="s">
        <v>1292</v>
      </c>
    </row>
    <row r="1235" spans="1:5">
      <c r="A1235" s="220" t="s">
        <v>1222</v>
      </c>
      <c r="B1235" s="225">
        <v>8902</v>
      </c>
      <c r="C1235" s="220" t="s">
        <v>1190</v>
      </c>
      <c r="D1235" s="227" t="s">
        <v>1287</v>
      </c>
      <c r="E1235" s="226">
        <v>25</v>
      </c>
    </row>
    <row r="1236" spans="1:5">
      <c r="A1236" s="220" t="s">
        <v>1222</v>
      </c>
      <c r="B1236" s="225">
        <v>8905</v>
      </c>
      <c r="C1236" s="220" t="s">
        <v>1191</v>
      </c>
      <c r="D1236" s="220">
        <v>9</v>
      </c>
      <c r="E1236" s="226">
        <v>25.26</v>
      </c>
    </row>
    <row r="1237" spans="1:5">
      <c r="A1237" s="220" t="s">
        <v>1227</v>
      </c>
      <c r="B1237" s="225">
        <v>8908</v>
      </c>
      <c r="C1237" s="220" t="s">
        <v>1084</v>
      </c>
      <c r="D1237" s="220">
        <v>12</v>
      </c>
      <c r="E1237" s="226">
        <v>27.28</v>
      </c>
    </row>
    <row r="1238" spans="1:5">
      <c r="A1238" s="220" t="s">
        <v>1222</v>
      </c>
      <c r="B1238" s="225">
        <v>8915</v>
      </c>
      <c r="C1238" s="220" t="s">
        <v>1192</v>
      </c>
      <c r="D1238" s="220">
        <v>8</v>
      </c>
      <c r="E1238" s="226">
        <v>29</v>
      </c>
    </row>
    <row r="1239" spans="1:5">
      <c r="A1239" s="220" t="s">
        <v>1225</v>
      </c>
      <c r="B1239" s="225">
        <v>8925</v>
      </c>
      <c r="C1239" s="220" t="s">
        <v>1076</v>
      </c>
      <c r="D1239" s="220">
        <v>10</v>
      </c>
      <c r="E1239" s="226" t="s">
        <v>1343</v>
      </c>
    </row>
    <row r="1240" spans="1:5">
      <c r="A1240" s="220"/>
      <c r="B1240" s="220">
        <v>8926</v>
      </c>
      <c r="C1240" s="220" t="s">
        <v>1339</v>
      </c>
      <c r="D1240" s="220">
        <v>3</v>
      </c>
      <c r="E1240" s="232">
        <v>18.190000000000001</v>
      </c>
    </row>
    <row r="1241" spans="1:5">
      <c r="A1241" s="220" t="s">
        <v>1227</v>
      </c>
      <c r="B1241" s="225">
        <v>8928</v>
      </c>
      <c r="C1241" s="220" t="s">
        <v>1193</v>
      </c>
      <c r="D1241" s="227" t="s">
        <v>1228</v>
      </c>
      <c r="E1241" s="229">
        <v>27.28</v>
      </c>
    </row>
    <row r="1242" spans="1:5">
      <c r="A1242" s="220" t="s">
        <v>1222</v>
      </c>
      <c r="B1242" s="225">
        <v>8933</v>
      </c>
      <c r="C1242" s="220" t="s">
        <v>1194</v>
      </c>
      <c r="D1242" s="220">
        <v>8</v>
      </c>
      <c r="E1242" s="226">
        <v>29</v>
      </c>
    </row>
    <row r="1243" spans="1:5">
      <c r="A1243" s="220" t="s">
        <v>1223</v>
      </c>
      <c r="B1243" s="225">
        <v>8935</v>
      </c>
      <c r="C1243" s="220" t="s">
        <v>1195</v>
      </c>
      <c r="D1243" s="220">
        <v>2</v>
      </c>
      <c r="E1243" s="226" t="s">
        <v>1293</v>
      </c>
    </row>
    <row r="1244" spans="1:5">
      <c r="A1244" s="220" t="s">
        <v>1223</v>
      </c>
      <c r="B1244" s="225">
        <v>8936</v>
      </c>
      <c r="C1244" s="220" t="s">
        <v>80</v>
      </c>
      <c r="D1244" s="227" t="s">
        <v>1240</v>
      </c>
      <c r="E1244" s="232">
        <v>18.190000000000001</v>
      </c>
    </row>
    <row r="1245" spans="1:5">
      <c r="A1245" s="220" t="s">
        <v>1225</v>
      </c>
      <c r="B1245" s="225">
        <v>8945</v>
      </c>
      <c r="C1245" s="220" t="s">
        <v>1077</v>
      </c>
      <c r="D1245" s="220">
        <v>10</v>
      </c>
      <c r="E1245" s="226" t="s">
        <v>1343</v>
      </c>
    </row>
    <row r="1246" spans="1:5">
      <c r="A1246" s="220" t="s">
        <v>1223</v>
      </c>
      <c r="B1246" s="225">
        <v>8973</v>
      </c>
      <c r="C1246" s="220" t="s">
        <v>347</v>
      </c>
      <c r="D1246" s="227" t="s">
        <v>1224</v>
      </c>
      <c r="E1246" s="228" t="s">
        <v>1290</v>
      </c>
    </row>
    <row r="1247" spans="1:5">
      <c r="A1247" s="220" t="s">
        <v>1223</v>
      </c>
      <c r="B1247" s="225">
        <v>8985</v>
      </c>
      <c r="C1247" s="220" t="s">
        <v>348</v>
      </c>
      <c r="D1247" s="220">
        <v>1</v>
      </c>
      <c r="E1247" s="226">
        <v>18.190000000000001</v>
      </c>
    </row>
    <row r="1248" spans="1:5">
      <c r="A1248" s="220" t="s">
        <v>1222</v>
      </c>
      <c r="B1248" s="225">
        <v>9008</v>
      </c>
      <c r="C1248" s="220" t="s">
        <v>829</v>
      </c>
      <c r="D1248" s="220">
        <v>6</v>
      </c>
      <c r="E1248" s="226">
        <v>26.27</v>
      </c>
    </row>
    <row r="1249" spans="1:5">
      <c r="A1249" s="220" t="s">
        <v>1222</v>
      </c>
      <c r="B1249" s="225">
        <v>9013</v>
      </c>
      <c r="C1249" s="220" t="s">
        <v>1091</v>
      </c>
      <c r="D1249" s="220">
        <v>8</v>
      </c>
      <c r="E1249" s="226">
        <v>29</v>
      </c>
    </row>
    <row r="1250" spans="1:5">
      <c r="A1250" s="220" t="s">
        <v>1223</v>
      </c>
      <c r="B1250" s="225">
        <v>9015</v>
      </c>
      <c r="C1250" s="220" t="s">
        <v>349</v>
      </c>
      <c r="D1250" s="220">
        <v>3</v>
      </c>
      <c r="E1250" s="226" t="s">
        <v>1291</v>
      </c>
    </row>
    <row r="1251" spans="1:5">
      <c r="A1251" s="220" t="s">
        <v>1225</v>
      </c>
      <c r="B1251" s="225">
        <v>9019</v>
      </c>
      <c r="C1251" s="220" t="s">
        <v>1196</v>
      </c>
      <c r="D1251" s="220">
        <v>11</v>
      </c>
      <c r="E1251" s="226">
        <v>25.26</v>
      </c>
    </row>
    <row r="1252" spans="1:5">
      <c r="A1252" s="220" t="s">
        <v>1222</v>
      </c>
      <c r="B1252" s="225">
        <v>9023</v>
      </c>
      <c r="C1252" s="220" t="s">
        <v>1090</v>
      </c>
      <c r="D1252" s="220">
        <v>8</v>
      </c>
      <c r="E1252" s="226">
        <v>29</v>
      </c>
    </row>
    <row r="1253" spans="1:5">
      <c r="A1253" s="220" t="s">
        <v>1222</v>
      </c>
      <c r="B1253" s="225">
        <v>9036</v>
      </c>
      <c r="C1253" s="220" t="s">
        <v>1086</v>
      </c>
      <c r="D1253" s="220">
        <v>8</v>
      </c>
      <c r="E1253" s="226">
        <v>29</v>
      </c>
    </row>
    <row r="1254" spans="1:5">
      <c r="A1254" s="220" t="s">
        <v>1222</v>
      </c>
      <c r="B1254" s="225">
        <v>9043</v>
      </c>
      <c r="C1254" s="220" t="s">
        <v>1197</v>
      </c>
      <c r="D1254" s="220">
        <v>8</v>
      </c>
      <c r="E1254" s="226">
        <v>29</v>
      </c>
    </row>
    <row r="1255" spans="1:5">
      <c r="A1255" s="220" t="s">
        <v>1222</v>
      </c>
      <c r="B1255" s="225">
        <v>9054</v>
      </c>
      <c r="C1255" s="220" t="s">
        <v>1198</v>
      </c>
      <c r="D1255" s="220">
        <v>7</v>
      </c>
      <c r="E1255" s="226">
        <v>28.29</v>
      </c>
    </row>
    <row r="1256" spans="1:5">
      <c r="A1256" s="220" t="s">
        <v>1223</v>
      </c>
      <c r="B1256" s="225">
        <v>9066</v>
      </c>
      <c r="C1256" s="220" t="s">
        <v>1199</v>
      </c>
      <c r="D1256" s="220">
        <v>5</v>
      </c>
      <c r="E1256" s="226">
        <v>17.18</v>
      </c>
    </row>
    <row r="1257" spans="1:5">
      <c r="A1257" s="220" t="s">
        <v>1227</v>
      </c>
      <c r="B1257" s="225">
        <v>9072</v>
      </c>
      <c r="C1257" s="220" t="s">
        <v>1092</v>
      </c>
      <c r="D1257" s="220">
        <v>12</v>
      </c>
      <c r="E1257" s="226">
        <v>27.28</v>
      </c>
    </row>
    <row r="1258" spans="1:5">
      <c r="A1258" s="220" t="s">
        <v>1222</v>
      </c>
      <c r="B1258" s="225">
        <v>9079</v>
      </c>
      <c r="C1258" s="220" t="s">
        <v>1200</v>
      </c>
      <c r="D1258" s="220">
        <v>4</v>
      </c>
      <c r="E1258" s="226" t="s">
        <v>1292</v>
      </c>
    </row>
    <row r="1259" spans="1:5">
      <c r="A1259" s="220" t="s">
        <v>1227</v>
      </c>
      <c r="B1259" s="225">
        <v>9087</v>
      </c>
      <c r="C1259" s="220" t="s">
        <v>1201</v>
      </c>
      <c r="D1259" s="220">
        <v>12</v>
      </c>
      <c r="E1259" s="226">
        <v>27.28</v>
      </c>
    </row>
    <row r="1260" spans="1:5">
      <c r="A1260" s="220" t="s">
        <v>1223</v>
      </c>
      <c r="B1260" s="225">
        <v>9111</v>
      </c>
      <c r="C1260" s="220" t="s">
        <v>1202</v>
      </c>
      <c r="D1260" s="227" t="s">
        <v>1288</v>
      </c>
      <c r="E1260" s="226">
        <v>20</v>
      </c>
    </row>
    <row r="1261" spans="1:5">
      <c r="A1261" s="220" t="s">
        <v>1227</v>
      </c>
      <c r="B1261" s="225">
        <v>9125</v>
      </c>
      <c r="C1261" s="220" t="s">
        <v>1093</v>
      </c>
      <c r="D1261" s="220">
        <v>8</v>
      </c>
      <c r="E1261" s="226">
        <v>29</v>
      </c>
    </row>
    <row r="1262" spans="1:5">
      <c r="A1262" s="220"/>
      <c r="B1262" s="220">
        <v>9159</v>
      </c>
      <c r="C1262" s="220" t="s">
        <v>1338</v>
      </c>
      <c r="D1262" s="220">
        <v>1</v>
      </c>
      <c r="E1262" s="232">
        <v>18.190000000000001</v>
      </c>
    </row>
    <row r="1263" spans="1:5">
      <c r="A1263" s="220"/>
      <c r="B1263" s="230">
        <v>9167</v>
      </c>
      <c r="C1263" s="231" t="s">
        <v>1328</v>
      </c>
      <c r="D1263" s="220">
        <v>10</v>
      </c>
      <c r="E1263" s="232">
        <v>29.25</v>
      </c>
    </row>
    <row r="1264" spans="1:5">
      <c r="B1264" s="240">
        <v>9177</v>
      </c>
      <c r="C1264" s="241" t="s">
        <v>1353</v>
      </c>
    </row>
    <row r="1265" spans="2:3" ht="15" thickBot="1">
      <c r="B1265" s="240">
        <v>9225</v>
      </c>
      <c r="C1265" s="241" t="s">
        <v>1354</v>
      </c>
    </row>
    <row r="1266" spans="2:3" ht="15" thickBot="1">
      <c r="B1266" s="125">
        <v>6170</v>
      </c>
      <c r="C1266" s="163" t="s">
        <v>1355</v>
      </c>
    </row>
    <row r="1267" spans="2:3">
      <c r="B1267" s="189">
        <v>9141</v>
      </c>
      <c r="C1267" s="14" t="s">
        <v>1356</v>
      </c>
    </row>
    <row r="1268" spans="2:3">
      <c r="B1268" s="13">
        <v>4694</v>
      </c>
      <c r="C1268" s="14" t="s">
        <v>1357</v>
      </c>
    </row>
    <row r="1269" spans="2:3">
      <c r="B1269" s="125">
        <v>6472</v>
      </c>
      <c r="C1269" s="19" t="s">
        <v>1358</v>
      </c>
    </row>
    <row r="1270" spans="2:3">
      <c r="B1270" s="125">
        <v>4321</v>
      </c>
      <c r="C1270" s="19" t="s">
        <v>1359</v>
      </c>
    </row>
    <row r="1271" spans="2:3">
      <c r="B1271" s="125">
        <v>515</v>
      </c>
      <c r="C1271" s="117" t="s">
        <v>1360</v>
      </c>
    </row>
    <row r="1272" spans="2:3">
      <c r="B1272" s="13">
        <v>7296</v>
      </c>
      <c r="C1272" s="14" t="s">
        <v>1350</v>
      </c>
    </row>
  </sheetData>
  <autoFilter ref="A1:E1254">
    <sortState ref="A2:E1263">
      <sortCondition ref="B1:B1254"/>
    </sortState>
  </autoFilter>
  <customSheetViews>
    <customSheetView guid="{D9B3AF7C-EF4E-4645-85CB-DF5E0F4B3AA6}" scale="80" showAutoFilter="1" state="hidden">
      <selection activeCell="C29" sqref="C29"/>
      <pageMargins left="0.7" right="0.7" top="0.75" bottom="0.75" header="0.3" footer="0.3"/>
      <autoFilter ref="A1:E1254">
        <sortState ref="A2:E1263">
          <sortCondition ref="B1:B1254"/>
        </sortState>
      </autoFilter>
    </customSheetView>
    <customSheetView guid="{08618FD3-9AD5-4B53-93D6-62733DEC2204}" scale="80" showAutoFilter="1" topLeftCell="G1">
      <selection activeCell="B1269" sqref="B1269:C1272"/>
      <pageMargins left="0.7" right="0.7" top="0.75" bottom="0.75" header="0.3" footer="0.3"/>
      <autoFilter ref="A1:E1254">
        <sortState ref="A2:E1263">
          <sortCondition ref="B1:B1254"/>
        </sortState>
      </autoFilter>
    </customSheetView>
    <customSheetView guid="{2FEEBA67-6D71-43B7-93F8-A0345D6BEA59}" scale="80" showAutoFilter="1" topLeftCell="G1">
      <selection activeCell="B1269" sqref="B1269:C1272"/>
      <pageMargins left="0.7" right="0.7" top="0.75" bottom="0.75" header="0.3" footer="0.3"/>
      <autoFilter ref="A1:E1254">
        <sortState ref="A2:E1263">
          <sortCondition ref="B1:B1254"/>
        </sortState>
      </autoFilter>
    </customSheetView>
    <customSheetView guid="{4D4E10DB-6F06-4ACC-8AB7-E91134C1A5CE}" scale="80" showAutoFilter="1" topLeftCell="G1">
      <selection activeCell="B1269" sqref="B1269:C1272"/>
      <pageMargins left="0.7" right="0.7" top="0.75" bottom="0.75" header="0.3" footer="0.3"/>
      <autoFilter ref="A1:E1254">
        <sortState ref="A2:E1263">
          <sortCondition ref="B1:B1254"/>
        </sortState>
      </autoFilter>
    </customSheetView>
    <customSheetView guid="{500FA9C6-8AFE-4A47-ADF2-0F3DF6435C14}" scale="80" showAutoFilter="1" topLeftCell="G1">
      <selection activeCell="B1269" sqref="B1269:C1272"/>
      <pageMargins left="0.7" right="0.7" top="0.75" bottom="0.75" header="0.3" footer="0.3"/>
      <autoFilter ref="A1:E1254">
        <sortState ref="A2:E1263">
          <sortCondition ref="B1:B1254"/>
        </sortState>
      </autoFilter>
    </customSheetView>
    <customSheetView guid="{E3988139-4C19-4E94-A8DD-B90CF64115A5}" scale="80" showAutoFilter="1" topLeftCell="G1">
      <selection activeCell="B1269" sqref="B1269:C1272"/>
      <pageMargins left="0.7" right="0.7" top="0.75" bottom="0.75" header="0.3" footer="0.3"/>
      <autoFilter ref="A1:E1254">
        <sortState ref="A2:E1263">
          <sortCondition ref="B1:B1254"/>
        </sortState>
      </autoFilter>
    </customSheetView>
    <customSheetView guid="{4C48ED86-DCEB-42EF-9458-66F10CAF2F0F}" scale="80" showAutoFilter="1" topLeftCell="G1">
      <selection activeCell="B1269" sqref="B1269:C1272"/>
      <pageMargins left="0.7" right="0.7" top="0.75" bottom="0.75" header="0.3" footer="0.3"/>
      <autoFilter ref="A1:E1254">
        <sortState ref="A2:E1263">
          <sortCondition ref="B1:B1254"/>
        </sortState>
      </autoFilter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7" sqref="D17"/>
    </sheetView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Company>Auchan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ru02220005</dc:creator>
  <cp:lastModifiedBy>John Gray</cp:lastModifiedBy>
  <cp:lastPrinted>2011-11-15T09:10:54Z</cp:lastPrinted>
  <dcterms:created xsi:type="dcterms:W3CDTF">2011-10-24T09:24:28Z</dcterms:created>
  <dcterms:modified xsi:type="dcterms:W3CDTF">2012-04-15T18:35:27Z</dcterms:modified>
</cp:coreProperties>
</file>