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5" windowWidth="12120" windowHeight="9120"/>
  </bookViews>
  <sheets>
    <sheet name="пн" sheetId="1" r:id="rId1"/>
    <sheet name="Лист1" sheetId="8" r:id="rId2"/>
    <sheet name="Лист3" sheetId="10" r:id="rId3"/>
    <sheet name="Лист4" sheetId="11" state="hidden" r:id="rId4"/>
  </sheets>
  <definedNames>
    <definedName name="_xlnm._FilterDatabase" localSheetId="1" hidden="1">Лист1!$D$2:$I$1802</definedName>
    <definedName name="_xlnm._FilterDatabase" localSheetId="2" hidden="1">Лист3!$A$1:$B$96</definedName>
    <definedName name="_xlnm._FilterDatabase" localSheetId="3" hidden="1">Лист4!$A$1:$D$466</definedName>
    <definedName name="FM">#REF!</definedName>
    <definedName name="lk">#REF!</definedName>
    <definedName name="Z_08618FD3_9AD5_4B53_93D6_62733DEC2204_.wvu.Cols" localSheetId="0" hidden="1">пн!$A:$A</definedName>
    <definedName name="Z_08618FD3_9AD5_4B53_93D6_62733DEC2204_.wvu.FilterData" localSheetId="1" hidden="1">Лист1!$A$1:$C$1488</definedName>
    <definedName name="Z_08618FD3_9AD5_4B53_93D6_62733DEC2204_.wvu.FilterData" localSheetId="2" hidden="1">Лист3!$A$1:$B$96</definedName>
    <definedName name="Z_08618FD3_9AD5_4B53_93D6_62733DEC2204_.wvu.PrintArea" localSheetId="0" hidden="1">пн!$G$2:$P$101</definedName>
    <definedName name="Z_29AD57DE_FE84_4253_8ED1_9C871D4BBB7A_.wvu.FilterData" localSheetId="1" hidden="1">Лист1!$A$1:$C$1235</definedName>
    <definedName name="Z_2B37BA6E_0AB6_4C90_B1D4_312EABD941BF_.wvu.FilterData" localSheetId="1" hidden="1">Лист1!$A$1:$C$1235</definedName>
    <definedName name="Z_2C82528B_8D47_4265_9777_D0BF9A36CC0F_.wvu.FilterData" localSheetId="1" hidden="1">Лист1!$A$1:$C$1438</definedName>
    <definedName name="Z_2FEEBA67_6D71_43B7_93F8_A0345D6BEA59_.wvu.Cols" localSheetId="0" hidden="1">пн!$A:$A</definedName>
    <definedName name="Z_2FEEBA67_6D71_43B7_93F8_A0345D6BEA59_.wvu.FilterData" localSheetId="1" hidden="1">Лист1!$A$1:$C$1424</definedName>
    <definedName name="Z_2FEEBA67_6D71_43B7_93F8_A0345D6BEA59_.wvu.FilterData" localSheetId="2" hidden="1">Лист3!$A$1:$B$32</definedName>
    <definedName name="Z_2FEEBA67_6D71_43B7_93F8_A0345D6BEA59_.wvu.PrintArea" localSheetId="0" hidden="1">пн!$G$2:$P$101</definedName>
    <definedName name="Z_30766471_CF18_4CE8_B232_F5822204AE1E_.wvu.FilterData" localSheetId="1" hidden="1">Лист1!$A$1:$C$1434</definedName>
    <definedName name="Z_3B9BD7CD_9A06_4735_A776_59021C143B50_.wvu.Cols" localSheetId="0" hidden="1">пн!$A:$A</definedName>
    <definedName name="Z_3B9BD7CD_9A06_4735_A776_59021C143B50_.wvu.FilterData" localSheetId="1" hidden="1">Лист1!$A$1:$C$1293</definedName>
    <definedName name="Z_3B9BD7CD_9A06_4735_A776_59021C143B50_.wvu.PrintArea" localSheetId="0" hidden="1">пн!$G$2:$P$101</definedName>
    <definedName name="Z_4C48ED86_DCEB_42EF_9458_66F10CAF2F0F_.wvu.Cols" localSheetId="0" hidden="1">пн!$A:$A</definedName>
    <definedName name="Z_4C48ED86_DCEB_42EF_9458_66F10CAF2F0F_.wvu.FilterData" localSheetId="1" hidden="1">Лист1!$A$1:$C$1449</definedName>
    <definedName name="Z_4C48ED86_DCEB_42EF_9458_66F10CAF2F0F_.wvu.FilterData" localSheetId="2" hidden="1">Лист3!$A$1:$B$58</definedName>
    <definedName name="Z_4C48ED86_DCEB_42EF_9458_66F10CAF2F0F_.wvu.PrintArea" localSheetId="0" hidden="1">пн!$G$2:$P$101</definedName>
    <definedName name="Z_500FA9C6_8AFE_4A47_ADF2_0F3DF6435C14_.wvu.Cols" localSheetId="0" hidden="1">пн!$A:$A</definedName>
    <definedName name="Z_500FA9C6_8AFE_4A47_ADF2_0F3DF6435C14_.wvu.FilterData" localSheetId="1" hidden="1">Лист1!$A$1:$C$1449</definedName>
    <definedName name="Z_500FA9C6_8AFE_4A47_ADF2_0F3DF6435C14_.wvu.FilterData" localSheetId="2" hidden="1">Лист3!$A$1:$B$58</definedName>
    <definedName name="Z_500FA9C6_8AFE_4A47_ADF2_0F3DF6435C14_.wvu.PrintArea" localSheetId="0" hidden="1">пн!$G$2:$P$101</definedName>
    <definedName name="Z_8471002C_DA46_4011_9FE4_DC82B91B9A48_.wvu.Cols" localSheetId="0" hidden="1">пн!$A:$A</definedName>
    <definedName name="Z_8471002C_DA46_4011_9FE4_DC82B91B9A48_.wvu.FilterData" localSheetId="1" hidden="1">Лист1!$A$1:$C$1449</definedName>
    <definedName name="Z_8471002C_DA46_4011_9FE4_DC82B91B9A48_.wvu.FilterData" localSheetId="2" hidden="1">Лист3!$A$1:$B$58</definedName>
    <definedName name="Z_8471002C_DA46_4011_9FE4_DC82B91B9A48_.wvu.PrintArea" localSheetId="0" hidden="1">пн!$G$2:$P$101</definedName>
    <definedName name="Z_86A9C162_A54C_48DB_9D35_DD59C5FF98E0_.wvu.FilterData" localSheetId="1" hidden="1">Лист1!$A$1:$C$1434</definedName>
    <definedName name="Z_9E615A6F_8B60_4AFA_9B68_541E59AFB660_.wvu.FilterData" localSheetId="1" hidden="1">Лист1!$A$1:$C$1448</definedName>
    <definedName name="Z_C4B5BDC4_0B29_4C21_9705_E435F1E95CC4_.wvu.FilterData" localSheetId="1" hidden="1">Лист1!$A$1:$C$1434</definedName>
    <definedName name="Z_C6A775F1_17A1_44B7_BC5D_DE2E1FF7E6C7_.wvu.FilterData" localSheetId="1" hidden="1">Лист1!$A$1:$C$1431</definedName>
    <definedName name="Z_C6A775F1_17A1_44B7_BC5D_DE2E1FF7E6C7_.wvu.FilterData" localSheetId="2" hidden="1">Лист3!$A$1:$B$42</definedName>
    <definedName name="Z_C8480E29_8390_43D1_8CCF_EBE8B92D2C7E_.wvu.FilterData" localSheetId="1" hidden="1">Лист1!$A$1:$C$1449</definedName>
    <definedName name="Z_C8FBC3AC_6568_4651_916C_65FEA5716734_.wvu.FilterData" localSheetId="1" hidden="1">Лист1!$A$1:$C$1424</definedName>
    <definedName name="Z_CDC0AC5E_1503_482F_9650_2F1FF4A6C89F_.wvu.FilterData" localSheetId="1" hidden="1">Лист1!$A$1:$C$1424</definedName>
    <definedName name="Z_D1B26117_D501_4D37_BF95_79F4D738F549_.wvu.FilterData" localSheetId="1" hidden="1">Лист1!$A$1:$C$1438</definedName>
    <definedName name="Z_D1B26117_D501_4D37_BF95_79F4D738F549_.wvu.FilterData" localSheetId="2" hidden="1">Лист3!$A$1:$B$57</definedName>
    <definedName name="Z_D6CBD40C_7072_4FFF_8996_515670034CFC_.wvu.Cols" localSheetId="0" hidden="1">пн!$A:$A</definedName>
    <definedName name="Z_D6CBD40C_7072_4FFF_8996_515670034CFC_.wvu.FilterData" localSheetId="1" hidden="1">Лист1!$A$1:$C$1488</definedName>
    <definedName name="Z_D6CBD40C_7072_4FFF_8996_515670034CFC_.wvu.FilterData" localSheetId="2" hidden="1">Лист3!$A$1:$B$82</definedName>
    <definedName name="Z_D6CBD40C_7072_4FFF_8996_515670034CFC_.wvu.PrintArea" localSheetId="0" hidden="1">пн!$G$2:$P$101</definedName>
    <definedName name="Z_D78DAB4E_E0FF_45D6_96CA_69AF0B262441_.wvu.FilterData" localSheetId="1" hidden="1">Лист1!$A$1:$C$1438</definedName>
    <definedName name="Z_D8456019_B0EB_4D88_8BAF_759D409C08C4_.wvu.FilterData" localSheetId="1" hidden="1">Лист1!$A$1:$C$1438</definedName>
    <definedName name="Z_E3988139_4C19_4E94_A8DD_B90CF64115A5_.wvu.Cols" localSheetId="0" hidden="1">пн!$A:$A</definedName>
    <definedName name="Z_E3988139_4C19_4E94_A8DD_B90CF64115A5_.wvu.FilterData" localSheetId="1" hidden="1">Лист1!$A$1:$C$1449</definedName>
    <definedName name="Z_E3988139_4C19_4E94_A8DD_B90CF64115A5_.wvu.FilterData" localSheetId="2" hidden="1">Лист3!$A$1:$B$58</definedName>
    <definedName name="Z_E3988139_4C19_4E94_A8DD_B90CF64115A5_.wvu.PrintArea" localSheetId="0" hidden="1">пн!$G$2:$P$101</definedName>
    <definedName name="Z_E605EADA_8E85_4051_9C55_8C5F1A971DFD_.wvu.FilterData" localSheetId="1" hidden="1">Лист1!$A$1:$C$1449</definedName>
    <definedName name="Z_E605EADA_8E85_4051_9C55_8C5F1A971DFD_.wvu.FilterData" localSheetId="2" hidden="1">Лист3!$A$1:$B$58</definedName>
    <definedName name="Z_FB1AEF35_691A_436B_B50C_CDCD5A96EFE9_.wvu.FilterData" localSheetId="1" hidden="1">Лист1!$A$1:$C$1438</definedName>
    <definedName name="_xlnm.Print_Area" localSheetId="0">пн!$G$2:$P$101</definedName>
    <definedName name="чт" localSheetId="3">#REF!</definedName>
    <definedName name="чт">#REF!</definedName>
  </definedNames>
  <calcPr calcId="145621"/>
  <customWorkbookViews>
    <customWorkbookView name="User - Личное представление" guid="{4BA3C5C4-E025-459B-9BD0-9B82DE13A31A}" mergeInterval="0" personalView="1" includePrintSettings="0" includeHiddenRowCol="0" maximized="1" xWindow="1" yWindow="1" windowWidth="1337" windowHeight="655" activeSheetId="4"/>
    <customWorkbookView name="ru02220020 - Личное представление" guid="{D6CBD40C-7072-4FFF-8996-515670034CFC}" mergeInterval="0" personalView="1" maximized="1" xWindow="1" yWindow="1" windowWidth="1020" windowHeight="547" tabRatio="701" activeSheetId="10"/>
    <customWorkbookView name="ru02210068 - Личное представление" guid="{8471002C-DA46-4011-9FE4-DC82B91B9A48}" mergeInterval="0" personalView="1" maximized="1" xWindow="1" yWindow="1" windowWidth="1024" windowHeight="505" tabRatio="701" activeSheetId="9"/>
    <customWorkbookView name="ru02210033 - Личное представление" guid="{4C48ED86-DCEB-42EF-9458-66F10CAF2F0F}" mergeInterval="0" personalView="1" maximized="1" xWindow="1" yWindow="1" windowWidth="1024" windowHeight="505" tabRatio="701" activeSheetId="2"/>
    <customWorkbookView name="ru02210035 - Личное представление" guid="{E3988139-4C19-4E94-A8DD-B90CF64115A5}" mergeInterval="0" personalView="1" maximized="1" xWindow="1" yWindow="1" windowWidth="1016" windowHeight="500" tabRatio="465" activeSheetId="8"/>
    <customWorkbookView name="ru02210017 - Личное представление" guid="{500FA9C6-8AFE-4A47-ADF2-0F3DF6435C14}" mergeInterval="0" personalView="1" maximized="1" xWindow="1" yWindow="1" windowWidth="1148" windowHeight="601" tabRatio="677" activeSheetId="9"/>
    <customWorkbookView name="ru02210047 - Личное представление" guid="{3B9BD7CD-9A06-4735-A776-59021C143B50}" mergeInterval="0" personalView="1" maximized="1" xWindow="1" yWindow="1" windowWidth="1440" windowHeight="638" activeSheetId="8" showComments="commIndAndComment"/>
    <customWorkbookView name="ru02220041 - Личное представление" guid="{2FEEBA67-6D71-43B7-93F8-A0345D6BEA59}" mergeInterval="0" personalView="1" maximized="1" xWindow="1" yWindow="1" windowWidth="1020" windowHeight="596" tabRatio="881" activeSheetId="8" showComments="commIndAndComment"/>
    <customWorkbookView name="ru02210044 - Личное представление" guid="{08618FD3-9AD5-4B53-93D6-62733DEC2204}" mergeInterval="0" personalView="1" maximized="1" xWindow="1" yWindow="1" windowWidth="1366" windowHeight="496" tabRatio="701" activeSheetId="9"/>
  </customWorkbookViews>
</workbook>
</file>

<file path=xl/calcChain.xml><?xml version="1.0" encoding="utf-8"?>
<calcChain xmlns="http://schemas.openxmlformats.org/spreadsheetml/2006/main">
  <c r="M5" i="1" l="1"/>
  <c r="C8" i="1" l="1"/>
  <c r="L5" i="1" l="1"/>
  <c r="K5" i="1"/>
  <c r="E14" i="1" l="1"/>
  <c r="E13" i="1"/>
  <c r="D15" i="1"/>
  <c r="D14" i="1"/>
  <c r="D13" i="1"/>
  <c r="C18" i="1"/>
  <c r="C17" i="1"/>
  <c r="C16" i="1"/>
  <c r="C15" i="1"/>
  <c r="C14" i="1"/>
  <c r="C13" i="1"/>
  <c r="B16" i="1"/>
  <c r="B15" i="1"/>
  <c r="B14" i="1"/>
  <c r="B13" i="1"/>
  <c r="I11" i="1" l="1"/>
  <c r="G101" i="1" l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I9" i="1" l="1"/>
  <c r="D34" i="1"/>
  <c r="C34" i="1" l="1"/>
  <c r="I30" i="1"/>
  <c r="I31" i="1"/>
  <c r="I32" i="1"/>
  <c r="I33" i="1"/>
  <c r="I34" i="1"/>
  <c r="I35" i="1"/>
  <c r="I36" i="1"/>
  <c r="I37" i="1"/>
  <c r="I38" i="1"/>
  <c r="I39" i="1"/>
  <c r="I40" i="1"/>
  <c r="L1" i="1"/>
  <c r="K1" i="1"/>
  <c r="P30" i="1"/>
  <c r="D30" i="1" l="1"/>
  <c r="C30" i="1"/>
  <c r="I77" i="1" l="1"/>
  <c r="I55" i="1"/>
  <c r="I56" i="1"/>
  <c r="I57" i="1"/>
  <c r="I58" i="1"/>
  <c r="I59" i="1"/>
  <c r="I60" i="1"/>
  <c r="P55" i="1"/>
  <c r="P56" i="1"/>
  <c r="P57" i="1"/>
  <c r="P58" i="1"/>
  <c r="I8" i="1" l="1"/>
  <c r="I10" i="1"/>
  <c r="I12" i="1"/>
  <c r="I13" i="1"/>
  <c r="P59" i="1"/>
  <c r="P101" i="1" l="1"/>
  <c r="I101" i="1"/>
  <c r="P100" i="1"/>
  <c r="I100" i="1"/>
  <c r="P99" i="1"/>
  <c r="I99" i="1"/>
  <c r="P98" i="1"/>
  <c r="I98" i="1"/>
  <c r="P97" i="1"/>
  <c r="I97" i="1"/>
  <c r="P96" i="1"/>
  <c r="I96" i="1"/>
  <c r="P95" i="1"/>
  <c r="I95" i="1"/>
  <c r="P94" i="1"/>
  <c r="I94" i="1"/>
  <c r="P93" i="1"/>
  <c r="I93" i="1"/>
  <c r="P92" i="1"/>
  <c r="I92" i="1"/>
  <c r="P91" i="1"/>
  <c r="I91" i="1"/>
  <c r="P90" i="1"/>
  <c r="I90" i="1"/>
  <c r="P89" i="1"/>
  <c r="I89" i="1"/>
  <c r="P88" i="1"/>
  <c r="I88" i="1"/>
  <c r="P87" i="1"/>
  <c r="I87" i="1"/>
  <c r="P86" i="1"/>
  <c r="I86" i="1"/>
  <c r="P85" i="1"/>
  <c r="I85" i="1"/>
  <c r="P84" i="1"/>
  <c r="I84" i="1"/>
  <c r="P83" i="1"/>
  <c r="I83" i="1"/>
  <c r="P82" i="1"/>
  <c r="I82" i="1"/>
  <c r="P81" i="1"/>
  <c r="I81" i="1"/>
  <c r="P80" i="1"/>
  <c r="I80" i="1"/>
  <c r="P79" i="1"/>
  <c r="I79" i="1"/>
  <c r="P78" i="1"/>
  <c r="I78" i="1"/>
  <c r="P77" i="1"/>
  <c r="P74" i="1"/>
  <c r="I74" i="1"/>
  <c r="P73" i="1"/>
  <c r="I73" i="1"/>
  <c r="P72" i="1"/>
  <c r="I72" i="1"/>
  <c r="P71" i="1"/>
  <c r="I71" i="1"/>
  <c r="P70" i="1"/>
  <c r="I70" i="1"/>
  <c r="P69" i="1"/>
  <c r="I69" i="1"/>
  <c r="P68" i="1"/>
  <c r="I68" i="1"/>
  <c r="P67" i="1"/>
  <c r="I67" i="1"/>
  <c r="P66" i="1"/>
  <c r="I66" i="1"/>
  <c r="P65" i="1"/>
  <c r="I65" i="1"/>
  <c r="P64" i="1"/>
  <c r="I64" i="1"/>
  <c r="P63" i="1"/>
  <c r="I63" i="1"/>
  <c r="P62" i="1"/>
  <c r="I62" i="1"/>
  <c r="P61" i="1"/>
  <c r="I61" i="1"/>
  <c r="P60" i="1"/>
  <c r="P54" i="1"/>
  <c r="I54" i="1"/>
  <c r="P53" i="1"/>
  <c r="I53" i="1"/>
  <c r="P52" i="1"/>
  <c r="I52" i="1"/>
  <c r="P51" i="1"/>
  <c r="I51" i="1"/>
  <c r="P50" i="1"/>
  <c r="I50" i="1"/>
  <c r="P49" i="1"/>
  <c r="I49" i="1"/>
  <c r="P48" i="1"/>
  <c r="I48" i="1"/>
  <c r="P47" i="1"/>
  <c r="I47" i="1"/>
  <c r="P46" i="1"/>
  <c r="I46" i="1"/>
  <c r="P45" i="1"/>
  <c r="I45" i="1"/>
  <c r="P44" i="1"/>
  <c r="I44" i="1"/>
  <c r="P43" i="1"/>
  <c r="I43" i="1"/>
  <c r="P42" i="1"/>
  <c r="I42" i="1"/>
  <c r="P41" i="1"/>
  <c r="I41" i="1"/>
  <c r="P40" i="1"/>
  <c r="P39" i="1"/>
  <c r="P38" i="1"/>
  <c r="P37" i="1"/>
  <c r="P36" i="1"/>
  <c r="P35" i="1"/>
  <c r="P34" i="1"/>
  <c r="P33" i="1"/>
  <c r="P32" i="1"/>
  <c r="P31" i="1"/>
  <c r="P27" i="1"/>
  <c r="I27" i="1"/>
  <c r="P26" i="1"/>
  <c r="I26" i="1"/>
  <c r="P25" i="1"/>
  <c r="I25" i="1"/>
  <c r="F25" i="1"/>
  <c r="P24" i="1"/>
  <c r="I24" i="1"/>
  <c r="P23" i="1"/>
  <c r="I23" i="1"/>
  <c r="P22" i="1"/>
  <c r="I22" i="1"/>
  <c r="P21" i="1"/>
  <c r="I21" i="1"/>
  <c r="P20" i="1"/>
  <c r="I20" i="1"/>
  <c r="P19" i="1"/>
  <c r="I19" i="1"/>
  <c r="P18" i="1"/>
  <c r="I18" i="1"/>
  <c r="P17" i="1"/>
  <c r="I17" i="1"/>
  <c r="P16" i="1"/>
  <c r="I16" i="1"/>
  <c r="P15" i="1"/>
  <c r="I15" i="1"/>
  <c r="P14" i="1"/>
  <c r="I14" i="1"/>
  <c r="P13" i="1"/>
  <c r="P12" i="1"/>
  <c r="P11" i="1"/>
  <c r="P10" i="1"/>
  <c r="P9" i="1"/>
  <c r="P8" i="1"/>
  <c r="G9" i="1" s="1"/>
  <c r="L4" i="1"/>
  <c r="K4" i="1"/>
  <c r="L3" i="1"/>
  <c r="K3" i="1"/>
  <c r="G10" i="1" l="1"/>
  <c r="G11" i="1" s="1"/>
  <c r="G12" i="1" s="1"/>
  <c r="G13" i="1" s="1"/>
  <c r="N5" i="1"/>
  <c r="C24" i="1"/>
  <c r="K6" i="1"/>
  <c r="D24" i="1"/>
  <c r="D3" i="1"/>
  <c r="L6" i="1"/>
  <c r="D5" i="1" s="1"/>
  <c r="C2" i="1"/>
  <c r="D23" i="1"/>
  <c r="D4" i="1"/>
  <c r="C22" i="1"/>
  <c r="C3" i="1"/>
  <c r="C4" i="1"/>
  <c r="D2" i="1"/>
  <c r="D22" i="1"/>
  <c r="D25" i="1"/>
  <c r="C23" i="1"/>
  <c r="F5" i="1" l="1"/>
  <c r="E5" i="1"/>
  <c r="C5" i="1"/>
  <c r="C25" i="1"/>
  <c r="E7" i="1"/>
  <c r="E25" i="1"/>
  <c r="F7" i="1"/>
</calcChain>
</file>

<file path=xl/sharedStrings.xml><?xml version="1.0" encoding="utf-8"?>
<sst xmlns="http://schemas.openxmlformats.org/spreadsheetml/2006/main" count="3895" uniqueCount="2154">
  <si>
    <t>название поставщика</t>
  </si>
  <si>
    <t>№заказа</t>
  </si>
  <si>
    <t>тр комп</t>
  </si>
  <si>
    <t>время авизации</t>
  </si>
  <si>
    <t xml:space="preserve">ФИО </t>
  </si>
  <si>
    <t>приемщик</t>
  </si>
  <si>
    <t>раздельщик</t>
  </si>
  <si>
    <t>Итого арт ТР палл ST</t>
  </si>
  <si>
    <t>номер поставщика</t>
  </si>
  <si>
    <t>ООО МИР БАКАЛЕИ</t>
  </si>
  <si>
    <t>КОМПАНИЯ МАЙ ООО</t>
  </si>
  <si>
    <t>ООО ПЕЦ-ХААС</t>
  </si>
  <si>
    <t>ООО РОССО-М</t>
  </si>
  <si>
    <t>ЗАО ПИВОВАРНЯ МОСКВА-ЭФЕС</t>
  </si>
  <si>
    <t>ООО КОМПАНИЯ МИР ДЕТСТВА</t>
  </si>
  <si>
    <t>КОКА-КОЛА ЭЙЧ БИ СИ ЕВРАЗИЯ ОО</t>
  </si>
  <si>
    <t>ООО СДС-ФУДС</t>
  </si>
  <si>
    <t>БОРАЛЕКС ООО</t>
  </si>
  <si>
    <t>КОМПАНИЯ БОНА ЗАО</t>
  </si>
  <si>
    <t>АКМАЛЬКО ООО</t>
  </si>
  <si>
    <t>АССОПТТОРГ-ДОСТАВКА ООО</t>
  </si>
  <si>
    <t>УДАРНИЦА ОАО</t>
  </si>
  <si>
    <t>РУССКИЙ ПРОДУКТ ОАО</t>
  </si>
  <si>
    <t>ПЕПСИКО ХОЛДИНГС ООО</t>
  </si>
  <si>
    <t>ШТОРК ООО</t>
  </si>
  <si>
    <t>ООО Марс</t>
  </si>
  <si>
    <t>ЛЮБИМЫЙ КРАЙ КО ЗАО</t>
  </si>
  <si>
    <t>РАРИТЕТ ООО</t>
  </si>
  <si>
    <t>МАТИМЭКС ООО</t>
  </si>
  <si>
    <t>КОНЦЕПЦИЯ ВКУСА ООО</t>
  </si>
  <si>
    <t>ФКПЧФ БОБИМЭКС ТМ ООО</t>
  </si>
  <si>
    <t>ХЛЕБОЗАВОД №28 ОАО</t>
  </si>
  <si>
    <t>ОЛИМПИК ФУДС ООО</t>
  </si>
  <si>
    <t>КОФЕЙНЫЙ ДОМ ХОРСЪ ООО</t>
  </si>
  <si>
    <t>ЗАО Д-Р ОЕТКЕР 1</t>
  </si>
  <si>
    <t>ДОЛИНА ООО</t>
  </si>
  <si>
    <t>"ДАРСИЛ"ЗАО</t>
  </si>
  <si>
    <t>НОРМАH ЛГ ООО</t>
  </si>
  <si>
    <t>ЗАО ФК ФИНКОМ</t>
  </si>
  <si>
    <t>ЭКСТРА М ОАО</t>
  </si>
  <si>
    <t>ФИРМА ЭМИКС ООО</t>
  </si>
  <si>
    <t>ФИЛИАЛ ЗАО УМКА-ФАМКЭР</t>
  </si>
  <si>
    <t>Ригли ООО</t>
  </si>
  <si>
    <t>ЮНИЛЕВЕР РУСЬ ООО 2</t>
  </si>
  <si>
    <t>ОЗБИ ЗАО</t>
  </si>
  <si>
    <t>ЛУЧШИЙ ДИСТРИБЬЮТОР ЗАО</t>
  </si>
  <si>
    <t>ЮНИЛЕВЕР РУСЬ ООО 5</t>
  </si>
  <si>
    <t>ФОНТЕ АКВА ООО</t>
  </si>
  <si>
    <t>ООО ВК</t>
  </si>
  <si>
    <t>НПФ ЭКОПРОМ ЗАО</t>
  </si>
  <si>
    <t>ООО ПРОДУКТГАРАНТ</t>
  </si>
  <si>
    <t>НАТУРАЛЬНЫЕ ПРОДУКТЫ ЗАО 1</t>
  </si>
  <si>
    <t>КОМПАНИЯ ОРИС ООО</t>
  </si>
  <si>
    <t>ДИСТРИБЬЮТОРСКАЯ КОМПАНИЯ АВАЛ</t>
  </si>
  <si>
    <t>ОРЕХПРОМ ЗАО</t>
  </si>
  <si>
    <t>ТПГ ПОЛИС-ХХI ВЕК ЗАО</t>
  </si>
  <si>
    <t>"ИТЛВ" ООО</t>
  </si>
  <si>
    <t>БОГОРОДСКАЯ ТРАПЕЗА ЗАО</t>
  </si>
  <si>
    <t>МАСПЕКС-ВОСТОК ООО</t>
  </si>
  <si>
    <t>НУТРИЦИЯ ООО</t>
  </si>
  <si>
    <t>О`ГРЭ ООО</t>
  </si>
  <si>
    <t>ПАРМАЛАТ МК ООО 2</t>
  </si>
  <si>
    <t>ДИАДАР ЗАО</t>
  </si>
  <si>
    <t xml:space="preserve">ОБЪЕДИНЕННЫЕ КОНДИТЕРЫ </t>
  </si>
  <si>
    <t>ГЛАВПРОДУКТ-ТОРГ ООО</t>
  </si>
  <si>
    <t>ППК ООО 2</t>
  </si>
  <si>
    <t>ТД ПРЯНИЧНЫЙ КРАЙ ООО</t>
  </si>
  <si>
    <t>АЛЕКСИНСКИЙ ХЛЕБОКОМБИНАТ ЗАО</t>
  </si>
  <si>
    <t>ФУДСЕРВИС ООО</t>
  </si>
  <si>
    <t>КЖК ВОСТОК ООО</t>
  </si>
  <si>
    <t>ТТД ООО 3</t>
  </si>
  <si>
    <t>ООО АЛЬФА-ТИМ</t>
  </si>
  <si>
    <t>КОМПАНИЯ ЛЮКС-ВЕРСИЯ ООО</t>
  </si>
  <si>
    <t>ОК СОЮЗКОНСЕРВМОЛОКО ООО</t>
  </si>
  <si>
    <t>ООО ЭЛЛАДА И К 2</t>
  </si>
  <si>
    <t>РК ЕВРОПРЕСТИЖ ООО</t>
  </si>
  <si>
    <t>ЛИПЕЦКХЛЕБМАКАРОНПРОМ ОАО 4</t>
  </si>
  <si>
    <t>СЛАВИЯ БРЕНД ТРЕЙДИНГ ООО</t>
  </si>
  <si>
    <t>РЕНЕССАНС РУССКОЙ УПАКОВКИ ЗАО</t>
  </si>
  <si>
    <t>СТЭЛМАС-Д ООО</t>
  </si>
  <si>
    <t>БИСКОТТИ ПЛЮС ООО</t>
  </si>
  <si>
    <t>ОРИМИ ТРЭЙД ООО</t>
  </si>
  <si>
    <t>НИДАН СОКИ ОАО</t>
  </si>
  <si>
    <t>ТД РУССКИЕ ПРОДУКТЫ ТОРГ ООО 3</t>
  </si>
  <si>
    <t>КЭНЕД ФУД ООО</t>
  </si>
  <si>
    <t>ЧИПИТА САНКТ-ПЕТЕРБУРГ ООО</t>
  </si>
  <si>
    <t>САН ИНБЕВ ОАО</t>
  </si>
  <si>
    <t>РИТТЕР СПОРТ ШОКОЛАД ООО</t>
  </si>
  <si>
    <t>БИШОП ФУД ООО</t>
  </si>
  <si>
    <t>АВК ГРУПП ООО</t>
  </si>
  <si>
    <t>БКК СЕРЕБРЯНЫЙ БОР ОАО</t>
  </si>
  <si>
    <t>СЕВЕРО-ЗАПАДНАЯ ЧАЙНАЯ КОМПАНИ</t>
  </si>
  <si>
    <t>КРАСНАЯ ШАПОЧКА ООО</t>
  </si>
  <si>
    <t>ДРОГА КОЛИНСКА ООО</t>
  </si>
  <si>
    <t>АЙДИГО ООО</t>
  </si>
  <si>
    <t>РЕСУРС ООО</t>
  </si>
  <si>
    <t>ГРУППА АГРОФУД ООО</t>
  </si>
  <si>
    <t>КХП ИМ.ГРИГОРОВИЧА ОАО</t>
  </si>
  <si>
    <t>ЛИОН КИНГ ООО</t>
  </si>
  <si>
    <t>ХАРИБО КОНФЕТЫ ООО</t>
  </si>
  <si>
    <t>НЕВСКИЙ САХАР ПЕТЕРБУРГ ООО</t>
  </si>
  <si>
    <t>ХЛЕБПРОМ ОАО</t>
  </si>
  <si>
    <t>КАРЕ ООО</t>
  </si>
  <si>
    <t>ПБК ООО</t>
  </si>
  <si>
    <t>АЦТЕК ООО</t>
  </si>
  <si>
    <t>КЖК ВОСТОК ООО 2</t>
  </si>
  <si>
    <t>АНИКА РУ ООО</t>
  </si>
  <si>
    <t>АППЕТИТ ООО</t>
  </si>
  <si>
    <t>РАЙСИО НЬЮТРИШЕН ООО</t>
  </si>
  <si>
    <t>КОМПАНИЯ ВЕРЕС ООО</t>
  </si>
  <si>
    <t>ТТД ООО 4</t>
  </si>
  <si>
    <t>ИП АГЕЕВА В.А.</t>
  </si>
  <si>
    <t>АНГСТРЕМ ООО</t>
  </si>
  <si>
    <t>НЕСТЛЕ РОССИЯ ООО</t>
  </si>
  <si>
    <t>АРШАНИ ООО</t>
  </si>
  <si>
    <t>ТКФ ЯСНАЯ ПОЛЯНА ОАО</t>
  </si>
  <si>
    <t>РАСПАК ООО</t>
  </si>
  <si>
    <t>СОКОЛ-ТРЕЙДИНГ ООО 2</t>
  </si>
  <si>
    <t>ТТД ООО 5</t>
  </si>
  <si>
    <t>РУСАГРО-САХАР ООО</t>
  </si>
  <si>
    <t>ТД САДКО ООО</t>
  </si>
  <si>
    <t>ВАСКО(СНГ) ООО 2</t>
  </si>
  <si>
    <t xml:space="preserve"> "СИНКО" ООО ТД</t>
  </si>
  <si>
    <t>БАЛТИС ООО</t>
  </si>
  <si>
    <t>СТИМУЛ ЗАО</t>
  </si>
  <si>
    <t>ЭСПОЛОН ООО</t>
  </si>
  <si>
    <t>САМАРСКИЙ КОНДИТЕР ЗАО</t>
  </si>
  <si>
    <t>ИП АКОПЯН Б.Г.</t>
  </si>
  <si>
    <t>АРОМАДОН ООО</t>
  </si>
  <si>
    <t>РАМУК ООО</t>
  </si>
  <si>
    <t>ИП СТРЕЛЕЦ Н.А.</t>
  </si>
  <si>
    <t>ЮЖНАЯ МНОГООТРАСЛЕВАЯ КОРПОРАЦ</t>
  </si>
  <si>
    <t>АКВАДАР ООО</t>
  </si>
  <si>
    <t>ТД АКСУ ООО</t>
  </si>
  <si>
    <t>РЕГАТА ЗАО 2</t>
  </si>
  <si>
    <t>ТПК ТАИМЭКС ООО</t>
  </si>
  <si>
    <t>БИОЛА-РУСЬ ООО</t>
  </si>
  <si>
    <t>МАНХЭТТЕН-РОСТОВ ООО</t>
  </si>
  <si>
    <t>АПИДЕЙ ООО</t>
  </si>
  <si>
    <t>КХ СТАРООСКОЛЬСКИЙ ЗАО</t>
  </si>
  <si>
    <t>РОСТОВТРАНСМАРКЕТ ООО</t>
  </si>
  <si>
    <t>РУССКАЯ ТРОЙКА ООО</t>
  </si>
  <si>
    <t>ИП СТРЕЛЕЦ Н.А.2</t>
  </si>
  <si>
    <t>САДЫ ПРИДОНЬЯ ОАО</t>
  </si>
  <si>
    <t>БОСТОН+ ООО 2</t>
  </si>
  <si>
    <t>ИНТЕРАГРОСИСТЕМЫ ООО</t>
  </si>
  <si>
    <t>ЛЕОТОН ТРЕЙДИНГ ООО</t>
  </si>
  <si>
    <t>МЕДОВАЯ ДОЛИНА ООО</t>
  </si>
  <si>
    <t>СТАР ТРЕЙД ООО</t>
  </si>
  <si>
    <t>ТД КОНФЭШН ООО</t>
  </si>
  <si>
    <t>ВИММ-БИЛЛЬ-ДАНН НАПИТКИ ОАО</t>
  </si>
  <si>
    <t>ОЛИВЕРИО ООО</t>
  </si>
  <si>
    <t>ВЕРИТАС ЗАО</t>
  </si>
  <si>
    <t>КДВ ГРУПП ООО</t>
  </si>
  <si>
    <t>КОНКОРД ЗАО</t>
  </si>
  <si>
    <t>ППК ООО 3</t>
  </si>
  <si>
    <t>ФЕРРЕРО РУССИЯ ЗАО</t>
  </si>
  <si>
    <t>НОВЫЙ СПРИНТ ООО</t>
  </si>
  <si>
    <t>ФИЛИАЛ ЗАО УМКА-ФАМКЭР 4</t>
  </si>
  <si>
    <t>КОТАНИ ООО</t>
  </si>
  <si>
    <t>ТД ДИАЛ 2007 ООО</t>
  </si>
  <si>
    <t>ООО ТД "Настюша"</t>
  </si>
  <si>
    <t>ХАРРИС СНГ ООО 2</t>
  </si>
  <si>
    <t>ЮНИМИЛК ООО 3</t>
  </si>
  <si>
    <t>КОРРАДО СЕЙЛЗ ЭНД МАРКЕТИНГ ОО</t>
  </si>
  <si>
    <t>ЛОЦМАН ООО</t>
  </si>
  <si>
    <t>ИП ЛАВСКИЙ А.А.</t>
  </si>
  <si>
    <t>ПАРИТЕТ-ДЭЛЬТА ООО</t>
  </si>
  <si>
    <t>ДЕКА ОАО 3</t>
  </si>
  <si>
    <t>ХИПП РУСЬ ООО</t>
  </si>
  <si>
    <t>БЭСТ ООО</t>
  </si>
  <si>
    <t>МАКФА ОАО 2</t>
  </si>
  <si>
    <t>НЕСТЛЕ РОССИЯ ООО 5</t>
  </si>
  <si>
    <t>ДРАФТ ЭКСПРЕСС ООО</t>
  </si>
  <si>
    <t>ПИВГОРОД-С ООО</t>
  </si>
  <si>
    <t>З.П.ДОСТАВКА ООО</t>
  </si>
  <si>
    <t>АКМАЛЬКО ООО 2</t>
  </si>
  <si>
    <t>ПРОГРЕСС ОАО</t>
  </si>
  <si>
    <t>"СЕВКО-ДИСТРИБУЦИЯ" ООО</t>
  </si>
  <si>
    <t>ПРОГРЕСС ОАО 2</t>
  </si>
  <si>
    <t>ДИСТРЕЙД ООО</t>
  </si>
  <si>
    <t>ШТРАУС ООО</t>
  </si>
  <si>
    <t>ТЕНФОЛД ООО</t>
  </si>
  <si>
    <t>АЗОВСКАЯ КОНДИТЕРСКАЯ ФАБРИКА</t>
  </si>
  <si>
    <t>ЮГТОРГ ООО</t>
  </si>
  <si>
    <t>АГРО-АЛЬЯНС ООО</t>
  </si>
  <si>
    <t>Р-МАРКЕТ ООО</t>
  </si>
  <si>
    <t>ООО ВОЗРОЖДЕНИЕ</t>
  </si>
  <si>
    <t>ДИ-СИ-АЙ ООО</t>
  </si>
  <si>
    <t>ТИТРЕЙД ООО</t>
  </si>
  <si>
    <t>ООО СНС ЭКСПРЕСС</t>
  </si>
  <si>
    <t>АВЕРС ПЛЮС ООО</t>
  </si>
  <si>
    <t>СНЭК ЦЕНТР ООО</t>
  </si>
  <si>
    <t>АВЕКО ТРЕЙД ООО 3</t>
  </si>
  <si>
    <t>КОМБИС ПЛЮС ООО</t>
  </si>
  <si>
    <t>ОЛИВЕРИО ООО 2</t>
  </si>
  <si>
    <t>ООО СНС ЭКСПРЕСС 3</t>
  </si>
  <si>
    <t>ТРОЛЛЬ ООО</t>
  </si>
  <si>
    <t>БИК СНГ ЗАО 3</t>
  </si>
  <si>
    <t>ЭКОТЕХНОЛОГИЯ ООО</t>
  </si>
  <si>
    <t>ИП ТОНКОШКУРЕНКО И.П.</t>
  </si>
  <si>
    <t>РАРИТЕТ ООО 4</t>
  </si>
  <si>
    <t>НИДАН СОКИ ОАО 2</t>
  </si>
  <si>
    <t>ПК НИАГАРА ООО</t>
  </si>
  <si>
    <t>СИАЛЕНД ООО</t>
  </si>
  <si>
    <t>ТРИОГРУПП ООО</t>
  </si>
  <si>
    <t>НПО СЛАВИЧЪ ООО</t>
  </si>
  <si>
    <t>РУССКАЯ ЧАЙНАЯ КОМПАНИЯ ООО</t>
  </si>
  <si>
    <t>ПИВНАЯ ГИЛЬДИЯ ООО 2</t>
  </si>
  <si>
    <t>ЛОТТЕ КФ РУС ООО</t>
  </si>
  <si>
    <t>ЮВЕНТИС ТРЭЙД ООО</t>
  </si>
  <si>
    <t xml:space="preserve"> "КОМПЛЕКС-АГРО" ООО Фирма</t>
  </si>
  <si>
    <t>МАРЕВЕН ФУД СЭНТРАЛ ООО</t>
  </si>
  <si>
    <t>ОРГАНИК ФУД ООО</t>
  </si>
  <si>
    <t>ВИММ-БИЛЛЬ-ДАНН ОАО 2</t>
  </si>
  <si>
    <t>ФЛОТОКЕАНПРОДУКТ ООО</t>
  </si>
  <si>
    <t>ЭРКОНПРОДУКТ ООО</t>
  </si>
  <si>
    <t>АВЕКО ТРЕЙД ООО 4</t>
  </si>
  <si>
    <t>МИЛЛЕНИУМ-РЕГИОНЫ ООО</t>
  </si>
  <si>
    <t>ПИВТРАНС ООО</t>
  </si>
  <si>
    <t>"ИТЛВ" ООО 2</t>
  </si>
  <si>
    <t>ТАННЕТА ООО</t>
  </si>
  <si>
    <t>КФ ПОБЕДА ООО</t>
  </si>
  <si>
    <t>СИРАБ ООО</t>
  </si>
  <si>
    <t>КОНДИТЕР ОАО</t>
  </si>
  <si>
    <t>РУССКАРТ ООО</t>
  </si>
  <si>
    <t>ООО Ист Вест</t>
  </si>
  <si>
    <t>БК СЕРВИС ООО</t>
  </si>
  <si>
    <t>КОМБИНАТ ДАРЫ КУБАНИ ЗАО</t>
  </si>
  <si>
    <t>ЕЛИНСКИЙ ПИЩЕВОЙ КОМБИНАТ ООО</t>
  </si>
  <si>
    <t>AГРО-АЛЬЯНС ООО 2</t>
  </si>
  <si>
    <t>КДВ ГРУПП ООО 2</t>
  </si>
  <si>
    <t>МПК ЗАО</t>
  </si>
  <si>
    <t>ТД РУССКИЕ ПРОДУКТЫ ТОРГ ООО 6</t>
  </si>
  <si>
    <t xml:space="preserve">Интернешенл Ассистанс </t>
  </si>
  <si>
    <t>КОНФИТРЕЙД ООО</t>
  </si>
  <si>
    <t>КАПИТАН НЕМО ООО</t>
  </si>
  <si>
    <t>ОМАРИД ООО</t>
  </si>
  <si>
    <t>ООО ТРИУМФ</t>
  </si>
  <si>
    <t>"ПРОГРЕСС"ООО</t>
  </si>
  <si>
    <t>УРЕНХОЛЬТ ООО 2</t>
  </si>
  <si>
    <t>"БАЛТИМОР-КРАСНОДАР"ООО</t>
  </si>
  <si>
    <t>"ТОРГОВЫЙ ДОМ КУХНЯ БЕЗ ГРАНИЦ</t>
  </si>
  <si>
    <t>"ЕВРОРИТЕЙЛ"ООО 2</t>
  </si>
  <si>
    <t>"ПОБЕДА ВКУСА"ООО</t>
  </si>
  <si>
    <t>"АМЕРИА РУСС"ООО</t>
  </si>
  <si>
    <t>ИП СОРОКИН А.В.3</t>
  </si>
  <si>
    <t>"АВИАВТО-БАЛТФИШ"ООО</t>
  </si>
  <si>
    <t>ПИЩЕХИМПРОДУКТ ООО 2</t>
  </si>
  <si>
    <t>"САФАРИ КОФЕ ТРЕЙДИНГ"ООО</t>
  </si>
  <si>
    <t>"СЛАВКОФЕ"ООО</t>
  </si>
  <si>
    <t>"УРАЛЬСКИЙ ПРОДУК" ТД</t>
  </si>
  <si>
    <t>"ТРИ-С ФУД"ООО</t>
  </si>
  <si>
    <t>"КАПИТАГРО"ООО</t>
  </si>
  <si>
    <t>КОКА-КОЛА ЭЙЧ БИ СИ ЕВРАЗИЯ 11</t>
  </si>
  <si>
    <t>"АРБАЛЕТ"ООО</t>
  </si>
  <si>
    <t>ИП МОРОЗОВА Н.Т.</t>
  </si>
  <si>
    <t>"БЕЛКОН"ООО</t>
  </si>
  <si>
    <t>"ДЯДЯ ВАНЯ ТРЕЙДИНГ"ООО</t>
  </si>
  <si>
    <t>"АСТОН"ОАО</t>
  </si>
  <si>
    <t>"СОЛТЕЙН"ООО</t>
  </si>
  <si>
    <t>КЭНЕД ФУД ООО 2</t>
  </si>
  <si>
    <t>"АТЛАНТА"ООО</t>
  </si>
  <si>
    <t>"АРКАС"ООО</t>
  </si>
  <si>
    <t>"ЭССЕН ПРОДАКШН АГ"ЗАО 2</t>
  </si>
  <si>
    <t>"ЛОДЖИСТИК-ВК"ООО</t>
  </si>
  <si>
    <t>"КУБАНСКИЕ ХЛЕБЦЫ"ООО</t>
  </si>
  <si>
    <t>"ГРУППА ГРИН РЭЙ"ООО</t>
  </si>
  <si>
    <t>"БОНДЮЭЛЬ-КУБАНЬ"ООО</t>
  </si>
  <si>
    <t>ТД СЫРОБОГАТОВ ООО 3</t>
  </si>
  <si>
    <t>"ДОШИРАК РУС"ООО</t>
  </si>
  <si>
    <t>"ПРОДИМЕКС-ХОЛДИНГ"ООО</t>
  </si>
  <si>
    <t xml:space="preserve">Адресник ООО </t>
  </si>
  <si>
    <t>ООО "ЭЛитСтрой"</t>
  </si>
  <si>
    <t>Чибо Снг</t>
  </si>
  <si>
    <t>ОАО "Ламзурь</t>
  </si>
  <si>
    <t>ТРЕЙД-СЕРВИС ООО</t>
  </si>
  <si>
    <t>" Фирма Сувенир"</t>
  </si>
  <si>
    <t>"ПродРитейл Сервис".  ООО</t>
  </si>
  <si>
    <t>КФ "Хлебный Спас"</t>
  </si>
  <si>
    <t>ООО Пэтрон</t>
  </si>
  <si>
    <t>ООО РУМБ-ТОЙС</t>
  </si>
  <si>
    <t>ООО БАУЕР</t>
  </si>
  <si>
    <t>ФИРМА АВАЛЕ ООО</t>
  </si>
  <si>
    <t>ООО ТД ШКОЛЬНИК</t>
  </si>
  <si>
    <t>ТД ГУЛЛИВЕР И КО ЗАО</t>
  </si>
  <si>
    <t>ООО ЛЕКС-СЕРВИС</t>
  </si>
  <si>
    <t>ООО РОСИНПРОЕКТ</t>
  </si>
  <si>
    <t>ЛЕКО ООО</t>
  </si>
  <si>
    <t>ФИСКАРС БРАНДС РУС ЗАО</t>
  </si>
  <si>
    <t>ЗАО НАТУСАНА</t>
  </si>
  <si>
    <t>ООО "Фалькон-Торг"</t>
  </si>
  <si>
    <t>ОЛТРИ ООО</t>
  </si>
  <si>
    <t>ОАО ЕДИНАЯ ЕВРОПА-ХОЛДИНГ</t>
  </si>
  <si>
    <t>ООО КИМБЕРЛИ-КЛАРК</t>
  </si>
  <si>
    <t>ДЕЛФИН МАРКЕТ ООО</t>
  </si>
  <si>
    <t>ООО КОМПАНИЯ ПИК-ФРАНС</t>
  </si>
  <si>
    <t>ООО ФАРВАТЕР-КОСМЕТИКС</t>
  </si>
  <si>
    <t>ХЕНКЕЛЬ РУС ООО 2</t>
  </si>
  <si>
    <t>ООО РУСХОЛТС</t>
  </si>
  <si>
    <t>ХЕНКЕЛЬ РУС ООО</t>
  </si>
  <si>
    <t>ГЛАКСОСМИТКЛЯЙН ХЕЛСКЕР ЗАО</t>
  </si>
  <si>
    <t>ЗАО ТАЙДИ-СИТИ</t>
  </si>
  <si>
    <t>СЕДО ХАУСХОЛД ПРОДАКТС ООО</t>
  </si>
  <si>
    <t>ООО ЮНИТОЙС-М</t>
  </si>
  <si>
    <t>ОФИС ПРЕМЬЕР ЗАО</t>
  </si>
  <si>
    <t>АСБ-РЕЙТИНГ ЗАО</t>
  </si>
  <si>
    <t>ФИРМА-ФЛАЙТ ООО</t>
  </si>
  <si>
    <t>ТПК ТЕХНОЭКСПОРТ ЗАО</t>
  </si>
  <si>
    <t>РЕМИЛИНГ 2000 ООО</t>
  </si>
  <si>
    <t>ЭНЕРДЖАЙЗЕР ООО</t>
  </si>
  <si>
    <t>AZ OOO</t>
  </si>
  <si>
    <t>ДЖИ-ВИ АККОРД-ТОЙС OOO</t>
  </si>
  <si>
    <t>ОЙЛ-ФОРБИ OOO</t>
  </si>
  <si>
    <t>ЮНИТ КЛАБ ООО</t>
  </si>
  <si>
    <t>БЕРТЕЛЬСМАНН МЕДИА МОСКАУ АО З</t>
  </si>
  <si>
    <t>ПЯТЫЙ ОКЕАН ООО</t>
  </si>
  <si>
    <t>ЮНИПРЕСС ООО</t>
  </si>
  <si>
    <t>КОМПАНИЯ АФИША ООО</t>
  </si>
  <si>
    <t>СЕТРА ЛУБРИКАНТС ООО</t>
  </si>
  <si>
    <t>ЭГМОНТ РОССИЯ ЛТД ЗАО</t>
  </si>
  <si>
    <t>ОПТТОРГСОЮЗ ООО</t>
  </si>
  <si>
    <t>МОСКОВСКАЯ ОБОЙНАЯ ФАБРИКА ЗАО</t>
  </si>
  <si>
    <t>НЕВСКАЯ КОСМЕТИКА ОАО</t>
  </si>
  <si>
    <t>КОНЦЕРН КАЛИНА ОАО</t>
  </si>
  <si>
    <t>ДИВИ ООО</t>
  </si>
  <si>
    <t>РАМО-ОПТ ООО</t>
  </si>
  <si>
    <t>ПИЛОТ МС ООО</t>
  </si>
  <si>
    <t>ДП-ТРЕЙД ООО</t>
  </si>
  <si>
    <t>ТК БЕЗАНТ-1 ООО</t>
  </si>
  <si>
    <t>МАСТЕР КАП ООО</t>
  </si>
  <si>
    <t>КОЛГЕЙТ ПАЛМОЛИВ ЗАО</t>
  </si>
  <si>
    <t>МАКСИ-СТАЙЛ ООО</t>
  </si>
  <si>
    <t>САД И КОЛЕСО ООО</t>
  </si>
  <si>
    <t>БЫТХОЗТОРГ ООО</t>
  </si>
  <si>
    <t>ГРУППА СЕБ-ВОСТОК ЗАО</t>
  </si>
  <si>
    <t>НОВАЯ ЛАГУНА ООО</t>
  </si>
  <si>
    <t>КОНСУМАТИКА ООО</t>
  </si>
  <si>
    <t>Л'ОРЕАЛЬ ЗАО</t>
  </si>
  <si>
    <t>ТИД АМФОРА ЗАО</t>
  </si>
  <si>
    <t>ORGANISAT INTERNAT DES ACHAN</t>
  </si>
  <si>
    <t>КИТАЛЬФА-РОН</t>
  </si>
  <si>
    <t>ACTIVITE NON ALIMENTAIRE</t>
  </si>
  <si>
    <t>ЭС СИ ДЖОНСОН ООО</t>
  </si>
  <si>
    <t>Л'ОРЕАЛЬ ЗАО 2</t>
  </si>
  <si>
    <t>ФОТО-СИНТЕЗ ООО</t>
  </si>
  <si>
    <t>РУССКИЙ СТИЛЬ ЗАО</t>
  </si>
  <si>
    <t>ЛИНАКО ТОРГ ООО 4</t>
  </si>
  <si>
    <t>КЛОРИАНТ ООО</t>
  </si>
  <si>
    <t>ЮНИТ ПРОДАКШН ООО</t>
  </si>
  <si>
    <t>СПРИНТ-ПЛАСТ ООО</t>
  </si>
  <si>
    <t>ООО ГОЛДЕР-ЭЛЕКТРОНИКС</t>
  </si>
  <si>
    <t>ЕВРОПА УНО ТРЕЙД ЗАО</t>
  </si>
  <si>
    <t>ПАБЛИК МЕДИА ГРУПП ООО</t>
  </si>
  <si>
    <t xml:space="preserve">ФИРМА АЛЕШИНЫ-ДИСТРИБЬЮШИН </t>
  </si>
  <si>
    <t>ГРИН МАСТЕР ЗАО</t>
  </si>
  <si>
    <t>ИНСТАРТ СЕРВИС ООО</t>
  </si>
  <si>
    <t>КОНТИНЕНТАЛЬ-КНИГА ООО</t>
  </si>
  <si>
    <t>КОРАЛЛ ЗАО</t>
  </si>
  <si>
    <t>ВОСТОК-СЕРВИС-СПЕЦКОМПЛЕКТ ЗАО</t>
  </si>
  <si>
    <t>МГ-КЕМИКЛ ООО</t>
  </si>
  <si>
    <t>ПРЕСТИЖ ЭЛЕКТРОМАТЕРИАЛЫ ООО</t>
  </si>
  <si>
    <t>ЭС СИ ЭЙ ХАЙДЖИН ПРОДАКТС РАША</t>
  </si>
  <si>
    <t>АЙ ДЖИ АЙ ООО</t>
  </si>
  <si>
    <t>КОМПАНИЯ С-ТОЙЗ ООО</t>
  </si>
  <si>
    <t>ДЕЛФИН МАРКЕТ ООО 3</t>
  </si>
  <si>
    <t>ХАЙДЖИН КИНЕТИКС ООО</t>
  </si>
  <si>
    <t>РУСАЛ-САЯНСКАЯ ФОЛЬГА ООО</t>
  </si>
  <si>
    <t>ГИГРОВАТА-САНКТ-ПЕТЕРБУРГ ЗАО</t>
  </si>
  <si>
    <t>БИ-ЭС КОСМЕТИК ООО</t>
  </si>
  <si>
    <t>АРГОС-М ООО</t>
  </si>
  <si>
    <t>КСК-СВЕТ М ООО</t>
  </si>
  <si>
    <t>ТРОДАТ XXI ООО</t>
  </si>
  <si>
    <t>БИК СНГ ЗАО 2</t>
  </si>
  <si>
    <t>РОССИЙСКАЯ ДИСТРИБЬЮЦИЯ ООО</t>
  </si>
  <si>
    <t>СТУПИНСКИЙ ХИМИЧЕСКИЙ ЗАВОД ЗА</t>
  </si>
  <si>
    <t>ХИМБЫТКОНТРАСТ ООО</t>
  </si>
  <si>
    <t>АЛЬТЭРОС ООО</t>
  </si>
  <si>
    <t>AUCHAN INT(SHANGHAI)TRADING</t>
  </si>
  <si>
    <t>АЛЬТЭРОС ООО 2</t>
  </si>
  <si>
    <t>ДЕВИЛОН-М ООО</t>
  </si>
  <si>
    <t>АПЕ СПА ООО</t>
  </si>
  <si>
    <t>ТРИДЕВЯТОЕ ЦАРСТВО ООО</t>
  </si>
  <si>
    <t>АРТ ДИЗАЙН М ООО</t>
  </si>
  <si>
    <t>МЕТРИКА ООО</t>
  </si>
  <si>
    <t>НПО ТВЕРСКОЙ ПРОЕКТ OOO</t>
  </si>
  <si>
    <t>ФАБРИКА АРИЕЛЬ ООО</t>
  </si>
  <si>
    <t>РЕМЕКО-М ООО</t>
  </si>
  <si>
    <t>ТК РОСТ XXI ООО</t>
  </si>
  <si>
    <t>ПЕРВОЕ РЕШЕНИЕ ООО</t>
  </si>
  <si>
    <t>АЛФАМА-ХХI ООО</t>
  </si>
  <si>
    <t>КОМПАНИЯ Ю.КЕЙ ООО 2</t>
  </si>
  <si>
    <t>МНПП ФАРТ ЗАО 2</t>
  </si>
  <si>
    <t>ЛЕГО ООО</t>
  </si>
  <si>
    <t>ГИГРОВАТА-САНКТ-ПЕТЕРБУРГ ЗАО2</t>
  </si>
  <si>
    <t>ТИМСОН ООО</t>
  </si>
  <si>
    <t>НХК-СЕВЕР ЗАО</t>
  </si>
  <si>
    <t>ЭЛИС ООО</t>
  </si>
  <si>
    <t>ПРЕМЬЕР-ИГРУШКА ООО</t>
  </si>
  <si>
    <t>АКВАСИСТЕМЫ МТ ООО</t>
  </si>
  <si>
    <t>СОБКО И КО ООО</t>
  </si>
  <si>
    <t>ОАО Гамма</t>
  </si>
  <si>
    <t>БАЙЕРСДОРФ ООО</t>
  </si>
  <si>
    <t>СТАММ ООО</t>
  </si>
  <si>
    <t>СЕЛИГЕР-ХОЛДИНГ ЗАО</t>
  </si>
  <si>
    <t>БИЗНЕС-ПРО ООО</t>
  </si>
  <si>
    <t>ООО КОМПАНИЯ МИР ДЕТСТВА 3</t>
  </si>
  <si>
    <t>МИР ЗАКОЛОК ООО</t>
  </si>
  <si>
    <t>РЕГЕНТ-ОФИС ООО</t>
  </si>
  <si>
    <t>ЭЛЬД-КОСМЕТИК ООО</t>
  </si>
  <si>
    <t>ЭКОГРУПП ООО</t>
  </si>
  <si>
    <t>СВЕТПРОМЪ ООО</t>
  </si>
  <si>
    <t>БЕЛЛА ВОСТОК ООО</t>
  </si>
  <si>
    <t>КОМПАНИЯ ЭЛЬДАТРАНС ООО</t>
  </si>
  <si>
    <t>АВАНТА ТРЕЙДИНГ ООО</t>
  </si>
  <si>
    <t>АЛЬТАИР СТАЙЛ ООО</t>
  </si>
  <si>
    <t>СПЛАТ-КОСМЕТИКА ООО</t>
  </si>
  <si>
    <t>ГЕО-ТРЕЙД ООО</t>
  </si>
  <si>
    <t>ТК ЧИСТЫЙ ДОМ ООО</t>
  </si>
  <si>
    <t>КОМПАНИЯ БИДЖИ ООО</t>
  </si>
  <si>
    <t>АКВАФОР ЛАЙН ООО</t>
  </si>
  <si>
    <t>ЕЛАБУГА УКУПРПЛАСТ ООО</t>
  </si>
  <si>
    <t>ФИЛИАЛ ЗАО УМКА-ФАМКЭР 3</t>
  </si>
  <si>
    <t>ТОРГОВЫЙ ДОМ ТЕХПРОЕКТ ЗАО 3</t>
  </si>
  <si>
    <t>МАРТ-РЕГИОН ООО</t>
  </si>
  <si>
    <t>ТОРГОВЫЙ ДОМ ЮНИТОП ООО</t>
  </si>
  <si>
    <t>ООО АВАНГАРД</t>
  </si>
  <si>
    <t>ООО АВАНГАРД 2</t>
  </si>
  <si>
    <t>ЗЕТЭЛ ООО</t>
  </si>
  <si>
    <t>СОДРУЖЕСТВО-М ООО</t>
  </si>
  <si>
    <t>КВЕТА ООО 2</t>
  </si>
  <si>
    <t>ВИЛИНА ООО</t>
  </si>
  <si>
    <t>КОМПАНИЯ АРНЕСТ ОАО</t>
  </si>
  <si>
    <t>ПКК ВЕСНА ОАО</t>
  </si>
  <si>
    <t>ВЕГА-МАКС,КО ООО</t>
  </si>
  <si>
    <t>ЮРГОН ООО</t>
  </si>
  <si>
    <t>ИГРУС ООО</t>
  </si>
  <si>
    <t>ТД ПОЛОТНЯНЫЙ ЗАВОД ООО</t>
  </si>
  <si>
    <t>ЕВРОХИМ ООО</t>
  </si>
  <si>
    <t>ИНТЕРДИЗАЙН ООО</t>
  </si>
  <si>
    <t>ТД НМЖК ЗАО</t>
  </si>
  <si>
    <t>ФПК КОНТИНЕНТ ООО</t>
  </si>
  <si>
    <t>ТД ТЕХНОТРЕЙД ООО</t>
  </si>
  <si>
    <t>АИСТ ЗАО</t>
  </si>
  <si>
    <t>ЛАРИНИ ООО</t>
  </si>
  <si>
    <t>НОВЫЕ ЛЮДИ ООО</t>
  </si>
  <si>
    <t>ЦЕНТРСПИРТПРОМПЕРЕРАБОТКА ЗАО</t>
  </si>
  <si>
    <t>БЮРОКРАТ ЗАО</t>
  </si>
  <si>
    <t>ЦЕНТРСПИРТПРОМПЕРЕРАБОТКА ЗАО2</t>
  </si>
  <si>
    <t>КУЛИНАР-СТРАТА ООО</t>
  </si>
  <si>
    <t>КОМПАНИЯ АВМ-ПЛАСТИК ООО</t>
  </si>
  <si>
    <t>ПОИСК ИНВЕСТ ООО 2</t>
  </si>
  <si>
    <t>ДЕЛЬТА ТРЕЙДИНГ НВ ООО</t>
  </si>
  <si>
    <t>ИЗДАТЕЛЬСТВО КЛАДЕЗЬ-БУКС ООО</t>
  </si>
  <si>
    <t>ТД ПОЛЬСКИЙ СВЕТ ООО</t>
  </si>
  <si>
    <t>ШТЕФАН И КО ООО</t>
  </si>
  <si>
    <t>СТЕП ПАЗЛ ЗАО</t>
  </si>
  <si>
    <t>ИНТЕРГРУПП ООО</t>
  </si>
  <si>
    <t>АСД-ИМЭКС ЗАО</t>
  </si>
  <si>
    <t>ПИРОСМАНИ-АРТ ООО</t>
  </si>
  <si>
    <t>ДЖОНСОН &amp; ДЖОНСОН ООО</t>
  </si>
  <si>
    <t>МЕГАЭЛАТОН ООО</t>
  </si>
  <si>
    <t>ПКФ КУБАНЬФАРФОР ООО</t>
  </si>
  <si>
    <t>АЛАБОР ООО</t>
  </si>
  <si>
    <t>САПФИР ООО</t>
  </si>
  <si>
    <t>ЭФТИ КОСМЕТИКС ЗАО</t>
  </si>
  <si>
    <t>ГАЗСЕРВИС ООО</t>
  </si>
  <si>
    <t>ТПК ГРУППА ТОВАРИЩЕЙ ООО</t>
  </si>
  <si>
    <t>ОТК ЗАО</t>
  </si>
  <si>
    <t>ОПТТОРГСОЮЗ ООО 2</t>
  </si>
  <si>
    <t>ВЕСТЬ ООО</t>
  </si>
  <si>
    <t>БОЛЕАР МЕДИКА ООО</t>
  </si>
  <si>
    <t>САУНАОПТ ООО</t>
  </si>
  <si>
    <t>ООО ФИРМА СТЕЛЛА+</t>
  </si>
  <si>
    <t>ЗАВОД БЫТОВОЙ ТЕХНИКИ ВОЛТЕК О</t>
  </si>
  <si>
    <t>СОКОЛ-Т ООО</t>
  </si>
  <si>
    <t>ОПТМЕБЕЛЬТОРГ ООО</t>
  </si>
  <si>
    <t>С-ТРЕЙД ООО</t>
  </si>
  <si>
    <t>КНИЖНЫЙ КЛУБ 36.6 ЗАО</t>
  </si>
  <si>
    <t>ЛОТТА-ЦЕНТР ООО</t>
  </si>
  <si>
    <t>ГЛОБОЛ РУСЛАНД ООО</t>
  </si>
  <si>
    <t>ЧИСТЫЙ МИР ООО</t>
  </si>
  <si>
    <t>УЛЬТРА ЛАЙТ ООО</t>
  </si>
  <si>
    <t>СМОБИ ООО</t>
  </si>
  <si>
    <t>ТЕРЦИЯ ООО</t>
  </si>
  <si>
    <t>ТД ХОРС ООО</t>
  </si>
  <si>
    <t>ИСАЛ ООО</t>
  </si>
  <si>
    <t>АТЛАС ПРИНТ ООО</t>
  </si>
  <si>
    <t>ГРЕЙТ ДИСТРИБЬЮШН ООО</t>
  </si>
  <si>
    <t>ФИЛОМЕД ЗАО</t>
  </si>
  <si>
    <t>АВТОЭКСПЕРТ ООО</t>
  </si>
  <si>
    <t>РИТЭЙЛ СЕРВИС ООО</t>
  </si>
  <si>
    <t>АТБЕРГ 98 ООО</t>
  </si>
  <si>
    <t>РУСБЕЛТЕКС ООО</t>
  </si>
  <si>
    <t>ИЗДАТЕЛЬСКАЯ ГРУППА ВЕСЬ ОАО</t>
  </si>
  <si>
    <t>БРИАН ООО</t>
  </si>
  <si>
    <t>РИЗОН-М ООО</t>
  </si>
  <si>
    <t>СОЮЗМЕБЕЛЬ М ООО</t>
  </si>
  <si>
    <t>ПРОКТЕР ЭНД ГЭМБЛ ООО</t>
  </si>
  <si>
    <t>ПРОКТЕР ЭНД ГЭМБЛ ООО 2</t>
  </si>
  <si>
    <t>ДИ ЭМ БИ ООО</t>
  </si>
  <si>
    <t>КОМПАНИЯ АВМ-ПЛАСТИК ООО 3</t>
  </si>
  <si>
    <t>АЛЛЕЯ ООО</t>
  </si>
  <si>
    <t>ЭНЕРДЖАЙЗЕР ООО 2</t>
  </si>
  <si>
    <t>ТД ТРУА-СИ ООО</t>
  </si>
  <si>
    <t>КВОЛИТИ ИНТЕРНЕШНЛ ООО</t>
  </si>
  <si>
    <t>ООО ОПТИМА</t>
  </si>
  <si>
    <t>НОВЫЙ ВОДНЫЙ МИР ООО</t>
  </si>
  <si>
    <t>ФК ВЕРТИКАЛЬ ООО</t>
  </si>
  <si>
    <t>ПЛАСТИК РЕПАБЛИК ООО</t>
  </si>
  <si>
    <t>ЧИСТЫЙ ДОМИК ООО</t>
  </si>
  <si>
    <t>СОВРЕМЕННАЯ УПАКОВКА ООО</t>
  </si>
  <si>
    <t>ОЛМА МЕДИА ГРУПП ЗАО</t>
  </si>
  <si>
    <t>СИМБА ТОЙЗ РУС ООО</t>
  </si>
  <si>
    <t>ПРОКТЕР ЭНД ГЭМБЛ ООО 3</t>
  </si>
  <si>
    <t>ОЙЛСИНТЕЗ ЕВРОПА ООО</t>
  </si>
  <si>
    <t>ТОПСЕРВИС ЭЛЕКТРОМАРКЕТ ООО</t>
  </si>
  <si>
    <t>ВЕРСОН ООО</t>
  </si>
  <si>
    <t>ТОП ИГРУШКА ООО</t>
  </si>
  <si>
    <t>СТЕЛЛАР-М ООО</t>
  </si>
  <si>
    <t>ЭЛИТ ООО</t>
  </si>
  <si>
    <t>ИДЕКА ООО</t>
  </si>
  <si>
    <t>АЛДИС ООО</t>
  </si>
  <si>
    <t>АВАНТАЖ РЕАЛ ООО</t>
  </si>
  <si>
    <t>ДОЗ СЕВЕРНЫЙ ООО</t>
  </si>
  <si>
    <t>УЗДЕН ЗАО</t>
  </si>
  <si>
    <t>КОРПОРАЦИЯ ДОЛФИН ООО</t>
  </si>
  <si>
    <t>ИНТЕРСПОРТТОРГ ООО</t>
  </si>
  <si>
    <t>УДАЧА ООО</t>
  </si>
  <si>
    <t>ЕВРОТРЕЙД ООО</t>
  </si>
  <si>
    <t>ООО НОВЫЙ СТИЛЬ</t>
  </si>
  <si>
    <t>ЭЛИС-МОСКВА ООО</t>
  </si>
  <si>
    <t>ИП КИТАЙКИН А.Б.</t>
  </si>
  <si>
    <t>ГЕОДОМ ООО</t>
  </si>
  <si>
    <t>ДОКТОР БАНЯ ООО</t>
  </si>
  <si>
    <t>ИГ"АЗБУКА-АТТИКУС"ООО</t>
  </si>
  <si>
    <t>ООО Сарос-трейд</t>
  </si>
  <si>
    <t>НСК ЭФСИ ООО</t>
  </si>
  <si>
    <t>ООО БУМАЖНАЯ ФАБРИКА</t>
  </si>
  <si>
    <t>АВЛОНА ООО</t>
  </si>
  <si>
    <t>ЭЛЬМИР ООО</t>
  </si>
  <si>
    <t>ВЕНТАЛЛ АРТ ООО</t>
  </si>
  <si>
    <t>ООО ЭКОМСТАТ</t>
  </si>
  <si>
    <t>РОСТОК ООО</t>
  </si>
  <si>
    <t>СТРОЙРЕМОНТ ЗАО</t>
  </si>
  <si>
    <t>СИ АЙРЛАЙД ООО</t>
  </si>
  <si>
    <t>АСКАНИЯ ООО</t>
  </si>
  <si>
    <t>СТАРТ ООО 2</t>
  </si>
  <si>
    <t>КОМПАНИЯ РОСАЭР ООО</t>
  </si>
  <si>
    <t>АСПЕКТ ООО</t>
  </si>
  <si>
    <t>КОСМЕТИКА XXI ООО</t>
  </si>
  <si>
    <t>ИП ВАРГИН ДМИТРИЙ АНАТОЛЬЕВИЧ</t>
  </si>
  <si>
    <t>ФЕЛЛОУЗ ООО</t>
  </si>
  <si>
    <t>ЕСП ГМБХ ЗАО</t>
  </si>
  <si>
    <t>ТРЕЙД КНИГА ООО</t>
  </si>
  <si>
    <t>ЛЕКС ООО</t>
  </si>
  <si>
    <t>ДИ АЙ ВАЙ БАЛТИКА ООО</t>
  </si>
  <si>
    <t>ТЦ БЫТПЛАСТ ООО</t>
  </si>
  <si>
    <t>ВИП МАРКЕТ ООО</t>
  </si>
  <si>
    <t>ЦИФРА ООО</t>
  </si>
  <si>
    <t>МЕДКОМ-МП ООО</t>
  </si>
  <si>
    <t>ПАРФЮМ КОСМЕТИК СЕРВИС ООО</t>
  </si>
  <si>
    <t>СПОРТ ТРЕЙД ООО</t>
  </si>
  <si>
    <t>ВЕЛЬТ ООО</t>
  </si>
  <si>
    <t>КОМПАНИЯ ПРЕСТИЖ ООО</t>
  </si>
  <si>
    <t>ВЕСЕЛЫЙ ВЕТЕР OOO</t>
  </si>
  <si>
    <t>ФИРМА АВГУСТ ЗАО</t>
  </si>
  <si>
    <t>ВЕЛООЛИМП ООО</t>
  </si>
  <si>
    <t>ТКФ ООО</t>
  </si>
  <si>
    <t>АЛЬТ ООО</t>
  </si>
  <si>
    <t>АРТИКОМ ООО</t>
  </si>
  <si>
    <t>СЕРВИСТОРГ ООО</t>
  </si>
  <si>
    <t>НЭФИС КОСМЕТИКС ОАО</t>
  </si>
  <si>
    <t>ГАРДЕН КРАФТ ООО</t>
  </si>
  <si>
    <t>АРКО ООО</t>
  </si>
  <si>
    <t>НАВИГАТОР ООО</t>
  </si>
  <si>
    <t>САКС ИГРУШКИ ООО</t>
  </si>
  <si>
    <t>БАСТ ООО</t>
  </si>
  <si>
    <t>МИЛЯ ООО</t>
  </si>
  <si>
    <t>ТИС-ТУЛС ООО</t>
  </si>
  <si>
    <t>НЕВА МЕТАЛЛ ПОСУДА ЗАО</t>
  </si>
  <si>
    <t>БРИГАДИР ТЕКНОЛОДЖИС ЗАО</t>
  </si>
  <si>
    <t>ТОРГОВЫЙ АЛЬЯНС ООО</t>
  </si>
  <si>
    <t>ГРАТВЕСТ ООО</t>
  </si>
  <si>
    <t>СТИМУЛ-КОЛОР КОСМЕТИК ООО</t>
  </si>
  <si>
    <t>ПОЛИМЕРБЫТ ОАО 2</t>
  </si>
  <si>
    <t>ТРИАЛ-ТРЕЙД ООО</t>
  </si>
  <si>
    <t>СЕТА ООО</t>
  </si>
  <si>
    <t>ООО ГОЛДЕР-ЭЛЕКТРОНИКС 2</t>
  </si>
  <si>
    <t>ВИП МАРКЕТ ООО 2</t>
  </si>
  <si>
    <t>АКСЕЛЬ ООО</t>
  </si>
  <si>
    <t>ПОСТ ООО</t>
  </si>
  <si>
    <t>МАСТЕРТРЕЙД ООО</t>
  </si>
  <si>
    <t>РЕКИТТ БЕНКИЗЕР ООО</t>
  </si>
  <si>
    <t>ООО ЭЛИТА</t>
  </si>
  <si>
    <t>КОМБИТРОНИКС ООО</t>
  </si>
  <si>
    <t>ИНСТРУМ-АГРО ООО</t>
  </si>
  <si>
    <t>ХАРИС ООО</t>
  </si>
  <si>
    <t>ТД ФЕРАБА ООО</t>
  </si>
  <si>
    <t>ЮРГОН ООО 2</t>
  </si>
  <si>
    <t>АЙКЛЭЙ ТЕХНОЛОДЖИ ООО</t>
  </si>
  <si>
    <t>ДОМ ПОСУДЫ УНИВЕРСАЛ ООО</t>
  </si>
  <si>
    <t>ПРОМТОРГСЕРВИС ООО</t>
  </si>
  <si>
    <t>С-ТРЕЙД ООО 2</t>
  </si>
  <si>
    <t>ТИ-ТРЕЙД ООО</t>
  </si>
  <si>
    <t>СБМ ГР ООО</t>
  </si>
  <si>
    <t>КОТТОН КЛАБ-ДИСТРИБУЦИЯ ООО</t>
  </si>
  <si>
    <t>ООО ВОЗРОЖДЕНИЕ 2</t>
  </si>
  <si>
    <t>КОМТЕХ ООО</t>
  </si>
  <si>
    <t>БИРС ООО</t>
  </si>
  <si>
    <t>ЭЛЛОН ООО</t>
  </si>
  <si>
    <t>САИ СУРЬЯДЕВ ООО</t>
  </si>
  <si>
    <t>МЕФФЕРТ ПОЛИЛЮКС ООО</t>
  </si>
  <si>
    <t>ООО ВЕСТА</t>
  </si>
  <si>
    <t>КНИЖНЫЙ ДОМ АЗБУКВАРИК ГРУПП О</t>
  </si>
  <si>
    <t>ООО ТОРНАДО</t>
  </si>
  <si>
    <t>ДАРСИ-ГРУПП ООО</t>
  </si>
  <si>
    <t>ЭКСЕЛЕНД ООО</t>
  </si>
  <si>
    <t>РОСТОК ООО 2</t>
  </si>
  <si>
    <t>ЭЛИОР ООО</t>
  </si>
  <si>
    <t>"ГАРДЕН РИТЕЙЛ СЕРВИС"ООО</t>
  </si>
  <si>
    <t>ЭВЕРЕСТ ООО</t>
  </si>
  <si>
    <t>ФЛОРАТЕК ООО</t>
  </si>
  <si>
    <t>БАТ ЛАЙТ ЦЕНТР ООО</t>
  </si>
  <si>
    <t>ВИНС ТРЕЙД ООО</t>
  </si>
  <si>
    <t>ГРАНД ООО</t>
  </si>
  <si>
    <t>ОНТЭКС РУ ООО</t>
  </si>
  <si>
    <t>ЯРКИЕ РЕШЕНИЯ ООО</t>
  </si>
  <si>
    <t>ЛАЙНЕР ЗАО</t>
  </si>
  <si>
    <t>ТРЕЙБОР ООО</t>
  </si>
  <si>
    <t>АРНО-ВЕРК ЗАО</t>
  </si>
  <si>
    <t>БЭБИ ХИТ ООО</t>
  </si>
  <si>
    <t>ЭЛ-СИ ГРУПП ООО</t>
  </si>
  <si>
    <t>ЭЛИОР ООО 2</t>
  </si>
  <si>
    <t>КУПМАН ИНТЕРНЭШНЛ РУС ООО</t>
  </si>
  <si>
    <t>СРЕДА ПАРТНЕРОВ ООО</t>
  </si>
  <si>
    <t>ТРАСТ ГРУПП ООО</t>
  </si>
  <si>
    <t>КАРНАВАЛ-ПРЕМЬЕР ООО</t>
  </si>
  <si>
    <t>БЕРУ ООО</t>
  </si>
  <si>
    <t>ОНТЭКС РУ ООО 2</t>
  </si>
  <si>
    <t>ТД АСКОНА ООО</t>
  </si>
  <si>
    <t>МАГРИ ООО</t>
  </si>
  <si>
    <t>ООО КЛЕВЕР</t>
  </si>
  <si>
    <t>ЭКОПРЕНТОРГ ООО</t>
  </si>
  <si>
    <t>НСК ООО</t>
  </si>
  <si>
    <t>ООО ФАВОРИТ</t>
  </si>
  <si>
    <t>ТЕКСТИЛЬНАЯ КОМПАНИЯ ООО</t>
  </si>
  <si>
    <t>ЧЕМКАЗ ООО</t>
  </si>
  <si>
    <t>КОМПАНИЯ ДЕЙСИ ООО</t>
  </si>
  <si>
    <t>ГЕРДА ООО</t>
  </si>
  <si>
    <t>ЭЛЬЗА-ГРУПП ООО</t>
  </si>
  <si>
    <t>МАРКОПУЛ КЕМИКЛС ООО</t>
  </si>
  <si>
    <t>ВОАНДА ООО</t>
  </si>
  <si>
    <t>БЕЛАМОС ЗАО</t>
  </si>
  <si>
    <t>АЛЬТЕРНАТИВНЫЕ ПРОЕКТЫ ООО</t>
  </si>
  <si>
    <t>ПКК ВЕСНА ОАО 2</t>
  </si>
  <si>
    <t>СП ЕВРОИНДУСТРИЯ ООО</t>
  </si>
  <si>
    <t>ИНТЕГРО ООО</t>
  </si>
  <si>
    <t>МАСТЕР-ТРЕЙД ООО</t>
  </si>
  <si>
    <t>РУСАГРОХИМ ООО</t>
  </si>
  <si>
    <t>КУПМАН ИНТЕРНЭШНЛ РУС ООО 2</t>
  </si>
  <si>
    <t>ДЕНВЕР ООО</t>
  </si>
  <si>
    <t>ТД РЕКЛАМА СИТИ ООО</t>
  </si>
  <si>
    <t>СОЮЗ-АГРО ООО</t>
  </si>
  <si>
    <t>СТРОЙРЕМОНТ ЗАО 2</t>
  </si>
  <si>
    <t>РОССИЙСКАЯ ДИСТРИБЬЮЦИЯ ООО 2</t>
  </si>
  <si>
    <t>ТЕКСТИЛЬНАЯ КОМПАНИЯ ООО 2</t>
  </si>
  <si>
    <t>ПРОМТОРГ ООО</t>
  </si>
  <si>
    <t>КОМПАНИЯ РУСАЛОЧКА ООО</t>
  </si>
  <si>
    <t>ОВК ООО</t>
  </si>
  <si>
    <t>АВТОЭКСПЕРТ ООО 2</t>
  </si>
  <si>
    <t>ПОЛИВАЛЕНТ ООО</t>
  </si>
  <si>
    <t>НОРДПЛАСТ ООО</t>
  </si>
  <si>
    <t>КОМПАНИЯ ДАМОНТ ООО</t>
  </si>
  <si>
    <t>БРИТ ФЬЮЖЕН ТРЕЙД ООО</t>
  </si>
  <si>
    <t>МЕДИАКОМ ООО</t>
  </si>
  <si>
    <t>ГИПЕРСПОРТ ООО</t>
  </si>
  <si>
    <t>ФИРМА ЦИКЛ ООО</t>
  </si>
  <si>
    <t>ЭНЕРГОСИСТЕМЫ И ТЕХНОЛОГИИ ЗАО</t>
  </si>
  <si>
    <t>ВИП МАРКЕТ ООО 3</t>
  </si>
  <si>
    <t>ГАРДЕН ВОСТОК ООО</t>
  </si>
  <si>
    <t>ООО ОПТИМА 3</t>
  </si>
  <si>
    <t>БИОТОРГ ООО</t>
  </si>
  <si>
    <t>КЕРХЕР ООО</t>
  </si>
  <si>
    <t>СП ЕВРОИНДУСТРИЯ ООО 2</t>
  </si>
  <si>
    <t>ООО "МАРТ"</t>
  </si>
  <si>
    <t>ПЯТЫЙ ОКЕАН ООО 3</t>
  </si>
  <si>
    <t>"ПРОМЕТ"ООО</t>
  </si>
  <si>
    <t>"АРТЭКС"ООО</t>
  </si>
  <si>
    <t>"ФИЛИПС"ООО</t>
  </si>
  <si>
    <t>"ГРАНД СТАЙЛ"ООО</t>
  </si>
  <si>
    <t>"ЛАКРА"ЗАО</t>
  </si>
  <si>
    <t>"КНИГА"ООО</t>
  </si>
  <si>
    <t>"МДК"ООО</t>
  </si>
  <si>
    <t>"КЛЭРИТИ"ООО</t>
  </si>
  <si>
    <t>"ЭЛЬФ МАРКЕТ" ООО</t>
  </si>
  <si>
    <t>"ТД"ОРМАТЕК"ЗАО</t>
  </si>
  <si>
    <t>ИЗДАТЕЛЬСКИЙ ДОМ НИОЛА ООО</t>
  </si>
  <si>
    <t>"СПОРТПРО"ООО</t>
  </si>
  <si>
    <t>"БУКЕТ СЕРВИС"ООО</t>
  </si>
  <si>
    <t>"ЛИНКГРУПП ТРЕЙД"ООО</t>
  </si>
  <si>
    <t>"ДЖОРДЖИЯ-ПАСИФИК"ЗАО</t>
  </si>
  <si>
    <t>"СЕВЕРНЫЙ ПУТЬ"ООО</t>
  </si>
  <si>
    <t>"МТД САДОВАЯ ТЕХНИКА"ООО</t>
  </si>
  <si>
    <t>ТД"КАМА-ЦЕНТР"ООО</t>
  </si>
  <si>
    <t>"ЛАФИТЭЛЬ"ООО</t>
  </si>
  <si>
    <t>ДИАРСИ ЦЕНТР ООО 2</t>
  </si>
  <si>
    <t>"МУЛЬТИДОМ ТРЕЙДИНГ"ООО</t>
  </si>
  <si>
    <t>КЛОРИАНТ ООО 3</t>
  </si>
  <si>
    <t>"ЮНИСТАЙЛ" ООО</t>
  </si>
  <si>
    <t>"АРТ БАЗАР"ООО</t>
  </si>
  <si>
    <t>"ЭКО-СЕРВИС"ООО 2</t>
  </si>
  <si>
    <t>ДИВИ ООО 2</t>
  </si>
  <si>
    <t>РЕГЕНТ-ОФИС ООО 3</t>
  </si>
  <si>
    <t>"СЕЗОН"ООО</t>
  </si>
  <si>
    <t>"СЕЗОН"ООО 2</t>
  </si>
  <si>
    <t>"БОГЕМИЯ-ЛЮКС-ПОСУДА"ООО</t>
  </si>
  <si>
    <t>"ЭНДИ"ООО</t>
  </si>
  <si>
    <t>"АКСИНЬЯ"ЗАО</t>
  </si>
  <si>
    <t>"КОУЛМАН ВОСТОК"ООО</t>
  </si>
  <si>
    <t>"ФОРМУЛА СПОРТА"ООО</t>
  </si>
  <si>
    <t>"ЭКОХОЗПРОДУКТ"ООО</t>
  </si>
  <si>
    <t>"ИНТЕРИНСТРУМЕНТ-КОМПЛЕКТСЕРВИ</t>
  </si>
  <si>
    <t>"РУССКАЯ КОСМЕТИКА"ООО</t>
  </si>
  <si>
    <t>"РЕВОЛЮШН"ООО 2</t>
  </si>
  <si>
    <t>"СИТИ"ООО</t>
  </si>
  <si>
    <t>ПИВГОРОД-С ООО 2</t>
  </si>
  <si>
    <t>"ПЛАСТЭК-XXI ВЕК"ООО</t>
  </si>
  <si>
    <t>"ДОМИНАНТА"ООО</t>
  </si>
  <si>
    <t>"РУСКИТ-БИЗНЕС"ЗАО</t>
  </si>
  <si>
    <t>"КОМПЛЕКТ-ЭЛЕКТРО"ООО</t>
  </si>
  <si>
    <t>"МОБИЛЬНЫЙ ГОРОД"ООО</t>
  </si>
  <si>
    <t>"МТК"АЛИСА"ЗАО</t>
  </si>
  <si>
    <t>ТД ПОЛОТНЯНЫЙ ЗАВОД ООО 2</t>
  </si>
  <si>
    <t>ТД ПОЛОТНЯНЫЙ ЗАВОД ООО 3</t>
  </si>
  <si>
    <t>ООО ЭСТА</t>
  </si>
  <si>
    <t>OOO " ТРИУМФ"</t>
  </si>
  <si>
    <t>" Премьер -Продукт"</t>
  </si>
  <si>
    <t>НПП ВМП ЗАО</t>
  </si>
  <si>
    <t>АЛЬФАТЕХФОРМ ООО</t>
  </si>
  <si>
    <t>ИНТЕРУОРЛД ПРОДАКТС ЗАО</t>
  </si>
  <si>
    <t>ДАРУМСАН ООО</t>
  </si>
  <si>
    <t>С-ПОСТАВКА ООО</t>
  </si>
  <si>
    <t>РУССОБИТ-ТРЭЙД ООО</t>
  </si>
  <si>
    <t>РОСКО ООО</t>
  </si>
  <si>
    <t>БУКА ЗАО</t>
  </si>
  <si>
    <t>РУСКЛИМАТ-ЭКО ООО</t>
  </si>
  <si>
    <t>ВАЛГА ООО</t>
  </si>
  <si>
    <t>ФИРМА ММС ЗАО</t>
  </si>
  <si>
    <t>ГРУППА СЕБ-ВОСТОК ЗАО 2</t>
  </si>
  <si>
    <t>ЭЛЕКТРОННЫЕ СИСТЕМЫ АЛКОТЕЛ ЗА</t>
  </si>
  <si>
    <t>СИ ДИ ЛЭНД ТРЕЙД ООО</t>
  </si>
  <si>
    <t>НБ ЯГУАР ООО</t>
  </si>
  <si>
    <t>КОМПАНИЯ МИРЕКС ООО</t>
  </si>
  <si>
    <t>ЭКСИМЕР ТРЕЙДИНГ ООО</t>
  </si>
  <si>
    <t>СИДИКОМ ДИСТРИБЬЮШН ООО</t>
  </si>
  <si>
    <t>ДВАДЦАТЫЙ ВЕК ФОКС СНГ ООО</t>
  </si>
  <si>
    <t>ЛУЧШИЙ ПОСТАВЩИК ООО</t>
  </si>
  <si>
    <t>ПОЛЕТ ДРАКОНА ООО</t>
  </si>
  <si>
    <t>СЕРВИС ГРАНД ООО</t>
  </si>
  <si>
    <t>БИМИКС ООО</t>
  </si>
  <si>
    <t>АЛГОРИЯ-М ООО</t>
  </si>
  <si>
    <t>МЕДИА-ПОСТАВКА ООО</t>
  </si>
  <si>
    <t>БЕКО ООО</t>
  </si>
  <si>
    <t>МВИТЯЗЬ ООО</t>
  </si>
  <si>
    <t>МХ ТРЕЙДИНГ ЗАО</t>
  </si>
  <si>
    <t>СОФТ-ТРОНИК ИНТЕРАКТИВ ООО</t>
  </si>
  <si>
    <t>СЕВЕРИН РУС ООО</t>
  </si>
  <si>
    <t>ЭЛЕКТРОНИК АРТС ООО</t>
  </si>
  <si>
    <t>ЮНИВЕРСАЛ ПИКЧЕРС РУС ООО</t>
  </si>
  <si>
    <t>НЕО МОБАЙЛ ООО</t>
  </si>
  <si>
    <t>КОМЛИНК СПБ ООО</t>
  </si>
  <si>
    <t>О-СИ-ЭС-ЦЕНТР ООО</t>
  </si>
  <si>
    <t>ПАРТНЕР-ЭНЕРДЖИ ООО</t>
  </si>
  <si>
    <t>ТЕХНОМАРКЕТ ООО</t>
  </si>
  <si>
    <t>МТС ОАО</t>
  </si>
  <si>
    <t>НАВИКОМ ЗАО</t>
  </si>
  <si>
    <t>ИНТЕРОПТИМА ООО</t>
  </si>
  <si>
    <t>ЮНИБАТ-ТРЕЙД ООО</t>
  </si>
  <si>
    <t>СТАРЫЙ МАСТЕР ООО</t>
  </si>
  <si>
    <t>ООО РОКСАЛАНА-ТРЕЙДИНГ</t>
  </si>
  <si>
    <t>РИТЭЙЛ СЕРВИС ООО 2</t>
  </si>
  <si>
    <t>НОВЫЙ ДИСК-ТРЕЙД ООО</t>
  </si>
  <si>
    <t>НОВЫЙ ДИСК-ТРЕЙД ООО 2</t>
  </si>
  <si>
    <t>КАСИО ООО</t>
  </si>
  <si>
    <t>СПЕКТР ООО</t>
  </si>
  <si>
    <t>ООО ОПТИМА 2</t>
  </si>
  <si>
    <t>ЭКСПЛЕЙ ЗАО</t>
  </si>
  <si>
    <t>ГЛОБО ТРЕЙДИНГ ООО</t>
  </si>
  <si>
    <t>СПЕКТРУМ БРЭНДС ЗАО</t>
  </si>
  <si>
    <t>ТД АВТОЭЛЕКТРОНИКА ООО</t>
  </si>
  <si>
    <t>ТД АВТОЭЛЕКТРОНИКА ООО 2</t>
  </si>
  <si>
    <t>НЕОДИДЖИТ ООО</t>
  </si>
  <si>
    <t>ЭТАЛОН-М ООО</t>
  </si>
  <si>
    <t>ИННОТЕХ ООО</t>
  </si>
  <si>
    <t>БАЙТ ООО</t>
  </si>
  <si>
    <t>МАТЕЛС ООО</t>
  </si>
  <si>
    <t>"ФОРУМ-ТРЕЙД"ООО</t>
  </si>
  <si>
    <t>"ТОВАРЫ БУДУЩЕГО"ООО</t>
  </si>
  <si>
    <t>"ГЕЙМ ФЕКТОРИ"ООО</t>
  </si>
  <si>
    <t>ИНТЕРОПТИМА ООО 2</t>
  </si>
  <si>
    <t>"ЭЛЕКТРА"ООО</t>
  </si>
  <si>
    <t>"ТОВАРЫ БУДУЩЕГО"ООО 2</t>
  </si>
  <si>
    <t>БИМИКС ООО 2</t>
  </si>
  <si>
    <t>САУНД ЛАЙН ООО</t>
  </si>
  <si>
    <t>"АТРИ ТРЕЙД"ООО</t>
  </si>
  <si>
    <t>"ОКТАВИЯ"ООО</t>
  </si>
  <si>
    <t>"ТОВАРЫ БУДУЩЕГО"ООО 3</t>
  </si>
  <si>
    <t>ТД АВТОЭЛЕКТРОНИКА ООО 3</t>
  </si>
  <si>
    <t>"ИГРОВЫЕ ТЕХНОЛОГИИ"ООО</t>
  </si>
  <si>
    <t>"ИГРОВЫЕ ТЕХНОЛОГИИ"ООО 2</t>
  </si>
  <si>
    <t>"ВИМТОРГ"ООО</t>
  </si>
  <si>
    <t>"ОКТАВИЯ"ООО 2</t>
  </si>
  <si>
    <t>"ТЕЛЕЛОГИСТИКА"ООО</t>
  </si>
  <si>
    <t>ООО ТРАНСКОМ</t>
  </si>
  <si>
    <t>ООО "Торговый союз"</t>
  </si>
  <si>
    <t>"СР ДИСТРИБУЦИЯ"ООО</t>
  </si>
  <si>
    <t>ООО ТПК ЛЕГКПРОМТОРГ</t>
  </si>
  <si>
    <t>АКСЕНДО ООО</t>
  </si>
  <si>
    <t>ЭНТОН ЛЮКС ООО</t>
  </si>
  <si>
    <t>АСТОРИЯ ООО</t>
  </si>
  <si>
    <t>ООО Предприятие Аист</t>
  </si>
  <si>
    <t>КРАСНАЯ ЗАРЯ ЗАО</t>
  </si>
  <si>
    <t>ЦЕНТР ДЕЛОВЫХ СВЯЗЕЙ БИКОМ ООО</t>
  </si>
  <si>
    <t>ВИМ ТМ ООО</t>
  </si>
  <si>
    <t>КАС-ОПТ ЗАО</t>
  </si>
  <si>
    <t>СТИМ ООО</t>
  </si>
  <si>
    <t>ООО НЕВСКОЕ</t>
  </si>
  <si>
    <t>СТОРМ ТРЕЙД ООО</t>
  </si>
  <si>
    <t>ГРИШКО ООО</t>
  </si>
  <si>
    <t>Полипромэкспо</t>
  </si>
  <si>
    <t>ООО «Монолит-Спецодежда»</t>
  </si>
  <si>
    <t>ЛИНЖЕРИ-МАРКЕТ ООО</t>
  </si>
  <si>
    <t>СОРТЕКС-УЮТ ООО</t>
  </si>
  <si>
    <t>ЮНИОР-СТИЛЬ ООО</t>
  </si>
  <si>
    <t>ООО "АРТЕ"</t>
  </si>
  <si>
    <t>МАЛЫШЕВ ИВАН ВЛАДИМИРОВИЧ ИП</t>
  </si>
  <si>
    <t>ДЗЕРЖИНСКАЯ ШВЕЙНАЯ ФАБРИКА ЭЛ</t>
  </si>
  <si>
    <t>АНГЕЛ ООО</t>
  </si>
  <si>
    <t>ООО "АКОС ТЭКС"</t>
  </si>
  <si>
    <t>ООО «ПК Петротекс»</t>
  </si>
  <si>
    <t>ДИАЛАНТА ООО</t>
  </si>
  <si>
    <t>ЮКОН ООО</t>
  </si>
  <si>
    <t>ЗАО "СПАРТА"</t>
  </si>
  <si>
    <t>ИЗУМРУД-ТОРГ ООО</t>
  </si>
  <si>
    <t>ООО Мягкий дом</t>
  </si>
  <si>
    <t>ДФРУС ООО</t>
  </si>
  <si>
    <t>ПАЛАДА ООО</t>
  </si>
  <si>
    <t>ПТМ ЗАО</t>
  </si>
  <si>
    <t>РАМ-ТЕКС ООО</t>
  </si>
  <si>
    <t>ФИРМА АИВ ООО</t>
  </si>
  <si>
    <t>Машук ШФ /ООО/</t>
  </si>
  <si>
    <t>ООО Фирма "КОМФОРТ"</t>
  </si>
  <si>
    <t>СТЭМ ООО</t>
  </si>
  <si>
    <t>"Авидевелопмент-М"</t>
  </si>
  <si>
    <t>ООО"КАЛИФОРНИЯ"</t>
  </si>
  <si>
    <t>ЛУКЬЯНЧЕНКО ВЛАДИМИР ГЕННАДЬЕВ</t>
  </si>
  <si>
    <t>ООО "ЛАМИ"</t>
  </si>
  <si>
    <t>КАЛИНКА ЗАО</t>
  </si>
  <si>
    <t>ООО "Мода-Л"</t>
  </si>
  <si>
    <t>ПРЯДИЛЬНО-НИТОЧНЫЙ КОМБИНАТ ОА</t>
  </si>
  <si>
    <t>ФОБОС ООО</t>
  </si>
  <si>
    <t>ХОХ ООО</t>
  </si>
  <si>
    <t>ИВАНОВСКАЯ ИГРУШКА ООО</t>
  </si>
  <si>
    <t>М-БИМБО+ ООО</t>
  </si>
  <si>
    <t>ОБУВНАЯ КОМПАНИЯ СТРЕЛЕЦ ООО</t>
  </si>
  <si>
    <t>ИП ПРУДНИКОВ А.В.</t>
  </si>
  <si>
    <t>МЕЛИЯ ООО</t>
  </si>
  <si>
    <t>МИР МОДЫ ООО</t>
  </si>
  <si>
    <t>БЕЛЛЬ БИМБО ПЛЮС ООО</t>
  </si>
  <si>
    <t>ТРИКОТАЖ-ЛАЙН ООО</t>
  </si>
  <si>
    <t>ООО "ТФК"Славянский текстиль"</t>
  </si>
  <si>
    <t>ГУТЕН МОРГЕН ООО</t>
  </si>
  <si>
    <t>ШУЙСКОЕ ПРЕДПРИЯТИЕ ШЕТРИК ООО</t>
  </si>
  <si>
    <t>А-ТЕКС ООО</t>
  </si>
  <si>
    <t>ТРАДЕКС ООО</t>
  </si>
  <si>
    <t>ООО "АЛМА ТРЕЙД"</t>
  </si>
  <si>
    <t>РАЛЬФ РИНГЕР ЗАО</t>
  </si>
  <si>
    <t>ПО КОНЦЕРН КУРСКТРИКОТАЖПРОМ О</t>
  </si>
  <si>
    <t>ООО "НордКрафт"</t>
  </si>
  <si>
    <t>САССА ФЭШЕН ООО</t>
  </si>
  <si>
    <t>ФОРТИ ТРИКОТАЖ ООО</t>
  </si>
  <si>
    <t>АЛЬТЕКС КО ООО</t>
  </si>
  <si>
    <t>ДЕЛЬТА-СПОРТ ООО</t>
  </si>
  <si>
    <t>ВАЛЕНТА ООО</t>
  </si>
  <si>
    <t>АРТ МАРКЕТ ООО</t>
  </si>
  <si>
    <t>ЛЭПКЭП ООО</t>
  </si>
  <si>
    <t>МИДИСА ООО</t>
  </si>
  <si>
    <t>САНТОРА 1 ООО</t>
  </si>
  <si>
    <t>ВИЛАНИ ООО</t>
  </si>
  <si>
    <t>УНИКОН ООО</t>
  </si>
  <si>
    <t>"ТК ТРИЯ"</t>
  </si>
  <si>
    <t>АСТ-АМАРОЛИ ИМПЭКС ООО</t>
  </si>
  <si>
    <t>ТРИС ООО</t>
  </si>
  <si>
    <t>ОРИОН ЗАО</t>
  </si>
  <si>
    <t>ФАБРИКА СПЕЦОДЕЖДЫ ООО</t>
  </si>
  <si>
    <t>МАКСИМА-СТИЛЬ ЗАО</t>
  </si>
  <si>
    <t>ООО "Спортдивизион плюс"</t>
  </si>
  <si>
    <t>ИП КУЗЬМИНА Н.А.</t>
  </si>
  <si>
    <t>МЕХОВОЙ ПОЛЮС ООО</t>
  </si>
  <si>
    <t>ООО ЭлисТоргКомплект</t>
  </si>
  <si>
    <t>ООО ИТАЛКОМ</t>
  </si>
  <si>
    <t>ООО"Оско"Продукт"</t>
  </si>
  <si>
    <t>ШвейПромСервис</t>
  </si>
  <si>
    <t>ООО "Серебряное руно"</t>
  </si>
  <si>
    <t>ООО АЧЧЕССОРИ</t>
  </si>
  <si>
    <t>2К-СПОРТ ООО</t>
  </si>
  <si>
    <t>ГЛАВСКАЗКА ИНТЕРНЕШНЛ ООО</t>
  </si>
  <si>
    <t>ООО "Альянс-Трейд"</t>
  </si>
  <si>
    <t>ТЕХНОЛЮКС ООО</t>
  </si>
  <si>
    <t>ТЕРА ООО</t>
  </si>
  <si>
    <t>ЕВРОМОДА ООО</t>
  </si>
  <si>
    <t>ООО"Бельеоптторг"</t>
  </si>
  <si>
    <t>ЕВРОМОДА ООО 2</t>
  </si>
  <si>
    <t>ФЛАМИНГО КЮТЕКС ООО</t>
  </si>
  <si>
    <t>АРСТ ООО</t>
  </si>
  <si>
    <t>КУЛИНАР-СТРАТА ООО 2</t>
  </si>
  <si>
    <t>ВИПТЕКСТИЛЬ ООО</t>
  </si>
  <si>
    <t>ООО "Группо Мода Италия"</t>
  </si>
  <si>
    <t>Альянс-М</t>
  </si>
  <si>
    <t>ВИЛТОН ООО</t>
  </si>
  <si>
    <t>ПТК МИНЕРВА ООО</t>
  </si>
  <si>
    <t>АКАЛ ТРЕЙД ООО</t>
  </si>
  <si>
    <t>ЭЛЕН-ВЕСТ ООО</t>
  </si>
  <si>
    <t>ООО "ПТФ Арготекс"</t>
  </si>
  <si>
    <t>ДОНСКОЙ ТЕКСТИЛЬ ООО</t>
  </si>
  <si>
    <t>ООО "Коммерческие решения"</t>
  </si>
  <si>
    <t>КОМПАНИЯ БРИКО ООО</t>
  </si>
  <si>
    <t>ООО "ТД Евротрейд"</t>
  </si>
  <si>
    <t>ОСИЗА ООО</t>
  </si>
  <si>
    <t>ООО"САЛИТА"</t>
  </si>
  <si>
    <t>ООО ЛК Грация</t>
  </si>
  <si>
    <t>ООО "Квестон"</t>
  </si>
  <si>
    <t>ООО "Крафт Систем"</t>
  </si>
  <si>
    <t>ООО "Дианит"</t>
  </si>
  <si>
    <t>ООО "Уют-Декор"</t>
  </si>
  <si>
    <t>"ПРАЙМТЕКС"ООО 2</t>
  </si>
  <si>
    <t>ООО "Махровый мир"</t>
  </si>
  <si>
    <t>"ДАКОР"ООО</t>
  </si>
  <si>
    <t>ООО "ОПТИМАТОРГ"</t>
  </si>
  <si>
    <t>ООО "Роспромторг"</t>
  </si>
  <si>
    <t>"АЛЬФАТЕКС"ООО</t>
  </si>
  <si>
    <t>ООО "ТД"Дюна-Веста"</t>
  </si>
  <si>
    <t>НИКАМЕД ООО</t>
  </si>
  <si>
    <t>"СИМПЛ ББ"ООО</t>
  </si>
  <si>
    <t>"ЭВЕСТИ"ООО</t>
  </si>
  <si>
    <t>Селектив XXI</t>
  </si>
  <si>
    <t>"АРГО"ООО</t>
  </si>
  <si>
    <t>"ТЕКСТИЛЬНАЯ КОМПАНИЯ АРИАДНА"</t>
  </si>
  <si>
    <t>"МАРМАРА ТЕКСТИЛЬ КОРПАРЕЙШН"О</t>
  </si>
  <si>
    <t>Макситек</t>
  </si>
  <si>
    <t>"ТПК"ДМ ТЕКСТИЛЬ МЕНЕДЖМЕНТ"ЗА</t>
  </si>
  <si>
    <t>ООО "Тимур и Ко"</t>
  </si>
  <si>
    <t>"ТДЛ ТЕКСТИЛЬ"ООО</t>
  </si>
  <si>
    <t>"ВИЗАРД"ООО</t>
  </si>
  <si>
    <t>ООО «МЕЛБРЕНДС»</t>
  </si>
  <si>
    <t>ЗАО БКК "Коломенский"</t>
  </si>
  <si>
    <t>ООО "Ал-Компани"</t>
  </si>
  <si>
    <t>ООО Хоум Сода</t>
  </si>
  <si>
    <t>ООО "Бэбилис Восток"</t>
  </si>
  <si>
    <t>РПК</t>
  </si>
  <si>
    <t>ООО «Компания Клевер»</t>
  </si>
  <si>
    <t>ООО "Проспект 2010</t>
  </si>
  <si>
    <t>ООО "Рокс-Лалу"</t>
  </si>
  <si>
    <t>ООО "Пегас"</t>
  </si>
  <si>
    <t>ООО "Валлеанна"</t>
  </si>
  <si>
    <t>ООО "Сократ и Ко"</t>
  </si>
  <si>
    <t>ООО "Прогресс"</t>
  </si>
  <si>
    <t>ООО "Классик-Посуда"</t>
  </si>
  <si>
    <t>Ландскрона</t>
  </si>
  <si>
    <t>Мир инструмента</t>
  </si>
  <si>
    <t>Паликор</t>
  </si>
  <si>
    <t>ЛЛК Интернешнл</t>
  </si>
  <si>
    <t>Комфилюкс</t>
  </si>
  <si>
    <t>Дим Рус</t>
  </si>
  <si>
    <t>НЕКСТРА ООО</t>
  </si>
  <si>
    <t>"КАМИС-ПРИПРАВЫ"ООО</t>
  </si>
  <si>
    <t>ACTIVITE 10  ALIMENTAIRE</t>
  </si>
  <si>
    <t>ПЕПСИКО ХОЛДИНГС ООО  2</t>
  </si>
  <si>
    <t>SENOBLE FRANCE</t>
  </si>
  <si>
    <t xml:space="preserve">"ТД МЕГАПОЛИС"ООО </t>
  </si>
  <si>
    <t>ФИРМА ЛАТХИ ООО</t>
  </si>
  <si>
    <t xml:space="preserve">КЕРАМОПТОРГ ООО </t>
  </si>
  <si>
    <t>АГРОСЕТЬ ГАВРИШ ООО</t>
  </si>
  <si>
    <t>ТЕХНИКА ОЗЕЛЕНЕНИЯ ООО</t>
  </si>
  <si>
    <t xml:space="preserve">ФЛАМИНГО ООО </t>
  </si>
  <si>
    <t>ИП МАРЫШКИНА И.А.</t>
  </si>
  <si>
    <t>ЛЕТНИЙ САД ООО</t>
  </si>
  <si>
    <t xml:space="preserve">ЭЛЕКТРОТОРГ ЗАО </t>
  </si>
  <si>
    <t xml:space="preserve">АРИВЕРА ООО </t>
  </si>
  <si>
    <t xml:space="preserve">БИОСЕРВИС ООО </t>
  </si>
  <si>
    <t xml:space="preserve">"ЛИС ЭЛЕКТРО"ООО </t>
  </si>
  <si>
    <t xml:space="preserve">"ГРИН ЛЭНД"ООО </t>
  </si>
  <si>
    <t xml:space="preserve">"БУТТЭ РУ"ООО </t>
  </si>
  <si>
    <t xml:space="preserve">"САЛИНА ТРЕЙД"ООО </t>
  </si>
  <si>
    <t>"САЛИНА ТРЕЙД"ООО 2</t>
  </si>
  <si>
    <t xml:space="preserve">"ДАЧНЫЕ ИСТОРИИ"ООО  </t>
  </si>
  <si>
    <t xml:space="preserve">"АНТА ТРЕЙД"ООО  </t>
  </si>
  <si>
    <t xml:space="preserve">"МЕДЖИКТЕСТ"ООО   </t>
  </si>
  <si>
    <t xml:space="preserve">"ДЕТСКАЯ СИМФОНИЯ"ООО  </t>
  </si>
  <si>
    <t xml:space="preserve">"ЛАДОМИР А"ООО  </t>
  </si>
  <si>
    <t xml:space="preserve">"АЛЬЕРА"ООО   </t>
  </si>
  <si>
    <t xml:space="preserve">"СЕМТЕКС"ООО   </t>
  </si>
  <si>
    <t xml:space="preserve">"ОСК"ООО   </t>
  </si>
  <si>
    <t xml:space="preserve">"ИНТЕРГРИН"ООО   </t>
  </si>
  <si>
    <t>ИП КОПЫТЦОВ СЕРГЕЙ ВАСИЛЬЕВИЧ</t>
  </si>
  <si>
    <t xml:space="preserve">"ВЫСШАЯ ЛИГА"ООО  </t>
  </si>
  <si>
    <t xml:space="preserve">"ОМЕГА"ООО   </t>
  </si>
  <si>
    <t xml:space="preserve">"РИГЕЛЬ"ООО   </t>
  </si>
  <si>
    <t>ЭСТА ФУД ТРЕЙД ООО 2</t>
  </si>
  <si>
    <t xml:space="preserve">"ФАБРИКА АГ"ООО  </t>
  </si>
  <si>
    <t>ЕДИНАЯ ЕВРОПА ЭЛИТ ООО 2</t>
  </si>
  <si>
    <t xml:space="preserve">"МТПЛ"ООО   </t>
  </si>
  <si>
    <t xml:space="preserve">"ТД МИР СНОВ"ООО </t>
  </si>
  <si>
    <t xml:space="preserve">"ЭЛЕГАНС"ООО   </t>
  </si>
  <si>
    <t xml:space="preserve">"ПОВСЕДНЕВНАЯ ОБУВЬ"ООО  </t>
  </si>
  <si>
    <t>НИКС ИНТЕР ООО 2</t>
  </si>
  <si>
    <t xml:space="preserve">ТТД ООО 8 </t>
  </si>
  <si>
    <t xml:space="preserve">"КОМПАНИЯ КЛЕВЕР"ООО 2 </t>
  </si>
  <si>
    <t xml:space="preserve">"АМЕРИА РУСС"ООО 2 </t>
  </si>
  <si>
    <t xml:space="preserve">"НОВЫЙ СКЛАД"ООО  </t>
  </si>
  <si>
    <t xml:space="preserve">ДЕВИЛОН-М ООО 3 </t>
  </si>
  <si>
    <t>"ОСКАР"ООО</t>
  </si>
  <si>
    <t>"МЯСОКОМБИНАТ"МАРАФ"ООО</t>
  </si>
  <si>
    <t>ПЕПСИКО ХОЛДИНГС ООО 19</t>
  </si>
  <si>
    <t xml:space="preserve">"АКВИЛОН"ООО  </t>
  </si>
  <si>
    <t xml:space="preserve">"СЛ ВЕСТАКОМ"ООО </t>
  </si>
  <si>
    <t>"ВЛАДИТЕКС"ООО</t>
  </si>
  <si>
    <t xml:space="preserve">"ОРИЕНТ"ООО  </t>
  </si>
  <si>
    <t>НПП РУССКАЯ КОРМОВАЯ КОМПАНИЯ ОО</t>
  </si>
  <si>
    <t xml:space="preserve">"А ТЕКС"ООО </t>
  </si>
  <si>
    <t xml:space="preserve">"КАЛИНКА"ООО  </t>
  </si>
  <si>
    <t>"ПЕРВАЯ ТОРГОВАЯ КОМПАНИЯ"ООО</t>
  </si>
  <si>
    <t xml:space="preserve">"ПЕРВЫЕ ШАГИ"ООО </t>
  </si>
  <si>
    <t xml:space="preserve">"ИТД"ЗАО  </t>
  </si>
  <si>
    <t xml:space="preserve">"БЕРТА"ЗАО  </t>
  </si>
  <si>
    <t xml:space="preserve">"ТАНДЕМ СТ"ООО </t>
  </si>
  <si>
    <t>"КЛЕОПАТРА ТРЕЙДИНГ КО"ЗАО</t>
  </si>
  <si>
    <t>ТРАСТ ГРУПП ООО 2</t>
  </si>
  <si>
    <t>ЭСТА ФУД ТРЕЙД 3</t>
  </si>
  <si>
    <t>ДЖИЭС РИТЭЙЛ ООО 2</t>
  </si>
  <si>
    <t>ДИСТРЕЙД ООО 2</t>
  </si>
  <si>
    <t xml:space="preserve">"ДАТКОМТЕЛ"ООО  </t>
  </si>
  <si>
    <t xml:space="preserve">"РОСЭЛ"ООО  </t>
  </si>
  <si>
    <t xml:space="preserve">"ТОЙКОРП ИНТЕРНЕЙШНЛ"ООО </t>
  </si>
  <si>
    <t>"ЭЛИТ ПЛАСТ"ООО 2</t>
  </si>
  <si>
    <t xml:space="preserve">"ПРЕМИУМ ТРЕНД"ООО </t>
  </si>
  <si>
    <t xml:space="preserve">"МИРСТ"ООО  </t>
  </si>
  <si>
    <t xml:space="preserve">"САЙС"ООО  </t>
  </si>
  <si>
    <t>ПТК ЕВРОПАК ООО 2</t>
  </si>
  <si>
    <t>"АСКОТТ ДЕКО РУС"ЗАО</t>
  </si>
  <si>
    <t xml:space="preserve">"БРУБЭК-ИВО"ООО  </t>
  </si>
  <si>
    <t>ООО ОПТИМА 4</t>
  </si>
  <si>
    <t xml:space="preserve">"ОФК"ООО  </t>
  </si>
  <si>
    <t xml:space="preserve">"СВЕТ ЭКСПЕРТ"ООО </t>
  </si>
  <si>
    <t xml:space="preserve">"ШЕЛКОВЫЙ ПУТЬ"ООО </t>
  </si>
  <si>
    <t xml:space="preserve">"СЗТК"ООО  </t>
  </si>
  <si>
    <t>"ФРЕШ СТАЙЛ КОСМЕТИКС"ООО</t>
  </si>
  <si>
    <t xml:space="preserve">"РПК"ООО 2 </t>
  </si>
  <si>
    <t xml:space="preserve">"ИНТЕРСАЙД"ООО  </t>
  </si>
  <si>
    <t xml:space="preserve">"ТУРБИЙОН АВТО"ООО </t>
  </si>
  <si>
    <t xml:space="preserve">"БЕРТА"ЗАО 2 </t>
  </si>
  <si>
    <t xml:space="preserve">"МУЛЬТИОПТ"ООО  </t>
  </si>
  <si>
    <t>МАКСИМА-СТИЛЬ ЗАО 3</t>
  </si>
  <si>
    <t xml:space="preserve">"БАЛТИК ХАУС"ООО </t>
  </si>
  <si>
    <t xml:space="preserve">"ЭСТА"ООО 2 </t>
  </si>
  <si>
    <t>РК ЕВРОПРЕСТИЖ ООО 2</t>
  </si>
  <si>
    <t xml:space="preserve">"ПРОФЕССИОНАЛЬНАЯ ЛОГ.КОМПАНИЯ"О </t>
  </si>
  <si>
    <t xml:space="preserve">"АРТ ГАЛЕРЕЯ"ООО </t>
  </si>
  <si>
    <t>ПК ХИМИЧЕСКИЙ ЗАВОД"ЛУЧ"</t>
  </si>
  <si>
    <t xml:space="preserve">"ОСРАМ"ОАО  </t>
  </si>
  <si>
    <t xml:space="preserve">"ОРИЕНТЕКС"ООО  </t>
  </si>
  <si>
    <t xml:space="preserve">"ТУЛФОР"ООО  </t>
  </si>
  <si>
    <t xml:space="preserve">"ТФН"ООО  </t>
  </si>
  <si>
    <t>"АТРИБУТ ВАШЕГО ДОМА"ООО</t>
  </si>
  <si>
    <t xml:space="preserve">"ЛЮКОН"ООО  </t>
  </si>
  <si>
    <t xml:space="preserve">ФИРМА"МЕРКУРИЙ"ООО  </t>
  </si>
  <si>
    <t xml:space="preserve">ПК"ФИТОКОД"ООО  </t>
  </si>
  <si>
    <t xml:space="preserve">"БРАЗИС-ОБУВЬ"ООО  </t>
  </si>
  <si>
    <t xml:space="preserve">"ТД"СТАР ТРЕЙД"ООО </t>
  </si>
  <si>
    <t>т</t>
  </si>
  <si>
    <t>с</t>
  </si>
  <si>
    <t>DR</t>
  </si>
  <si>
    <t>тип</t>
  </si>
  <si>
    <t>короба TR</t>
  </si>
  <si>
    <t>арт TR</t>
  </si>
  <si>
    <t>пал ST</t>
  </si>
  <si>
    <t>день</t>
  </si>
  <si>
    <t>ночь</t>
  </si>
  <si>
    <t>Арт + пал</t>
  </si>
  <si>
    <t>Ролси</t>
  </si>
  <si>
    <t>Центр</t>
  </si>
  <si>
    <t>SH</t>
  </si>
  <si>
    <t>FM</t>
  </si>
  <si>
    <t>ПЭК</t>
  </si>
  <si>
    <t>Логитера</t>
  </si>
  <si>
    <t>ACDPRO</t>
  </si>
  <si>
    <t>ACNFOU</t>
  </si>
  <si>
    <t>520</t>
  </si>
  <si>
    <t>510</t>
  </si>
  <si>
    <t>2-3</t>
  </si>
  <si>
    <t>530</t>
  </si>
  <si>
    <t>7-13</t>
  </si>
  <si>
    <t>540</t>
  </si>
  <si>
    <t>12-13</t>
  </si>
  <si>
    <t>4-13</t>
  </si>
  <si>
    <t>4-6-13</t>
  </si>
  <si>
    <t>580</t>
  </si>
  <si>
    <t>6-8</t>
  </si>
  <si>
    <t>7-8-10</t>
  </si>
  <si>
    <t>10-11</t>
  </si>
  <si>
    <t>7-8</t>
  </si>
  <si>
    <t>1-3</t>
  </si>
  <si>
    <t>5-13</t>
  </si>
  <si>
    <t>4-10</t>
  </si>
  <si>
    <t>8-13</t>
  </si>
  <si>
    <t>8-10-11</t>
  </si>
  <si>
    <t>8-10</t>
  </si>
  <si>
    <t>8-12</t>
  </si>
  <si>
    <t>8-11</t>
  </si>
  <si>
    <t>4-6</t>
  </si>
  <si>
    <t>4-8</t>
  </si>
  <si>
    <t>1-2-3</t>
  </si>
  <si>
    <t>7-8-13</t>
  </si>
  <si>
    <t>2-3-5</t>
  </si>
  <si>
    <t>1-2</t>
  </si>
  <si>
    <t>2-5</t>
  </si>
  <si>
    <t>ворота</t>
  </si>
  <si>
    <t>поисковик</t>
  </si>
  <si>
    <t>прод</t>
  </si>
  <si>
    <t>непрод</t>
  </si>
  <si>
    <t>№ ворот</t>
  </si>
  <si>
    <t>алко</t>
  </si>
  <si>
    <t>Ворота</t>
  </si>
  <si>
    <t>F</t>
  </si>
  <si>
    <t>поставщик</t>
  </si>
  <si>
    <t>ОЛК</t>
  </si>
  <si>
    <t>MAX</t>
  </si>
  <si>
    <t>ОСТ.</t>
  </si>
  <si>
    <t>День</t>
  </si>
  <si>
    <t>Ночь</t>
  </si>
  <si>
    <t>коробаTR</t>
  </si>
  <si>
    <t>OБЕД</t>
  </si>
  <si>
    <t>ТД БЕЛОГОРЬЕ ЗАО 2</t>
  </si>
  <si>
    <t>"ОСНОВА" ООО</t>
  </si>
  <si>
    <t>Рам конд ком</t>
  </si>
  <si>
    <t>дата</t>
  </si>
  <si>
    <t>палл.</t>
  </si>
  <si>
    <t>кор.</t>
  </si>
  <si>
    <t>арт.</t>
  </si>
  <si>
    <t xml:space="preserve">НОВОТЕКС </t>
  </si>
  <si>
    <t>ДАУЭР</t>
  </si>
  <si>
    <t>МИР ПРОБ ДЕСАНТ</t>
  </si>
  <si>
    <t>РЕГИОНСОЛЬ</t>
  </si>
  <si>
    <t>ИТАКА ДИСТ</t>
  </si>
  <si>
    <t xml:space="preserve"> АРОМА ТРЕЙД</t>
  </si>
  <si>
    <t>СПК КУБАНЬ</t>
  </si>
  <si>
    <t>ОРЕХ ПРОМ</t>
  </si>
  <si>
    <t>САНФУТ ТРЕЙД</t>
  </si>
  <si>
    <t>ВЕЛХИМ</t>
  </si>
  <si>
    <t>ВОЛНЕСС ФОНТЕЙН</t>
  </si>
  <si>
    <t>ооо Гвура</t>
  </si>
  <si>
    <t>НАРЗАН</t>
  </si>
  <si>
    <t>"АМТЕЛ СОФТ ДРИНКС"</t>
  </si>
  <si>
    <t>ДМП СЕРВИС 21 ВЕК</t>
  </si>
  <si>
    <t>Юг Руси</t>
  </si>
  <si>
    <t>ФОНТЕ-АКВА ООО 2</t>
  </si>
  <si>
    <t>ЮНИЛЕВЕР  4</t>
  </si>
  <si>
    <t>КРУГОМИР ООО</t>
  </si>
  <si>
    <t>МЕТСЯ ТИССЬЮ ООО</t>
  </si>
  <si>
    <t>СКЛАД №2</t>
  </si>
  <si>
    <t>№2</t>
  </si>
  <si>
    <t>ЭКОЛОН</t>
  </si>
  <si>
    <t>РИТЕЙЛ СТОК</t>
  </si>
  <si>
    <t>РУСАЛОЧКА</t>
  </si>
  <si>
    <t>АКВАТОРИЯ</t>
  </si>
  <si>
    <t>РПК ООО 4</t>
  </si>
  <si>
    <t>БИОТЕКА ООО</t>
  </si>
  <si>
    <t>МЯГКИЙ ДОМ</t>
  </si>
  <si>
    <t>АКВАФОР ЛАЙН</t>
  </si>
  <si>
    <t>НОВЫЕ ТЕХНОЛОГИИ</t>
  </si>
  <si>
    <t>АГРОТЕХНОЛОГИИ</t>
  </si>
  <si>
    <t>РОСКО</t>
  </si>
  <si>
    <t>ДОНЕЦКАЯ МАНУФАКТУРА</t>
  </si>
  <si>
    <t>АМТЕЛ</t>
  </si>
  <si>
    <t>ФИРМА АБ ТРЕЙД ООО</t>
  </si>
  <si>
    <t>7-10</t>
  </si>
  <si>
    <t>4-6-8-10</t>
  </si>
  <si>
    <t>6-10</t>
  </si>
  <si>
    <t>7-11</t>
  </si>
  <si>
    <t>8-10-13</t>
  </si>
  <si>
    <t>2-3-13</t>
  </si>
  <si>
    <t>БИЭССИ ГРУПП</t>
  </si>
  <si>
    <t>ГАРДЕН ФОРЕВЕР ООО</t>
  </si>
  <si>
    <t>-</t>
  </si>
  <si>
    <t>ООО ТД ЭДЕЛЬВЕЙС</t>
  </si>
  <si>
    <t xml:space="preserve">ТД БОРОДИНО ООО </t>
  </si>
  <si>
    <t xml:space="preserve"> ФУДЛАЙН З</t>
  </si>
  <si>
    <t>ООО АИСТ</t>
  </si>
  <si>
    <t>ТД АБСОЛЮТ ЗАО</t>
  </si>
  <si>
    <t>ТОЙКОРП ООО</t>
  </si>
  <si>
    <t>ВЕРИТАС</t>
  </si>
  <si>
    <t>КОНД. ОБЪЕД.СЛАДКО ОАО</t>
  </si>
  <si>
    <t>НК-ЛДТ З</t>
  </si>
  <si>
    <t>КОСМ.ОБЪЕД. СВОБОДА</t>
  </si>
  <si>
    <t>ООО «АРГО ДС»</t>
  </si>
  <si>
    <t>ТД АБСОЛЮТ ЗАО 5</t>
  </si>
  <si>
    <t>ТД МАУКСИОН ТРЕЙД ОО</t>
  </si>
  <si>
    <t>ТК ИНАГРО ООО 2</t>
  </si>
  <si>
    <t>ТД ЭКСМО ООО</t>
  </si>
  <si>
    <t>ТД ДАЛЬПРОМРЫБА ООO</t>
  </si>
  <si>
    <t>ЗАО СТД МИЛАВИЦА</t>
  </si>
  <si>
    <t>ТД НХК ООО</t>
  </si>
  <si>
    <t>РУСАЛ-САЯНСКАЯ ФОЛЬГА ООО 2</t>
  </si>
  <si>
    <t>ТК ТРАФФИК ООО</t>
  </si>
  <si>
    <t>ТД НЕВИС ЗАО</t>
  </si>
  <si>
    <t>АЛФАМА</t>
  </si>
  <si>
    <t>ТПГ ПОЛЮС</t>
  </si>
  <si>
    <t>ООО ТД "ДАРГЕЗ"</t>
  </si>
  <si>
    <t>ООО "КОМАЦО"</t>
  </si>
  <si>
    <t>ОАО ГАММА</t>
  </si>
  <si>
    <t>ПЯТЫЙ ОКЕАН ООО 2</t>
  </si>
  <si>
    <t>КИМБЕРЛИ-КЛАРК ООО 2</t>
  </si>
  <si>
    <t>КОНД. ДОМ ПЕНЗЕНСКИЙ 2</t>
  </si>
  <si>
    <t>ООО "КОШАРЕЛЬ"</t>
  </si>
  <si>
    <t>БРАУ</t>
  </si>
  <si>
    <t>ТД ТЕХПРОЕКТ ЗАО 2</t>
  </si>
  <si>
    <t>ООО ЛАРОТЕКС</t>
  </si>
  <si>
    <t>ТД МАНХЭТТЕН-М ООО</t>
  </si>
  <si>
    <t>ТК Ю.ЭС.Т.П.ООО</t>
  </si>
  <si>
    <t>КОНД.ФАБРИКА ПЕРМСКАЯ</t>
  </si>
  <si>
    <t>МАШУК ШФ /ООО/</t>
  </si>
  <si>
    <t>АРНЕСТ</t>
  </si>
  <si>
    <t>ТД РУССКИЙ АЛКОГОЛЬ</t>
  </si>
  <si>
    <t>ШАРМ ДИЗАЙН ООО</t>
  </si>
  <si>
    <t>ПОЛИ-Р</t>
  </si>
  <si>
    <t>ТД ЗА РУЛЕМ ООО</t>
  </si>
  <si>
    <t>МТПЛ</t>
  </si>
  <si>
    <t xml:space="preserve">КОНД.КОМБИНАТ"КУБАНЬ"ОАО </t>
  </si>
  <si>
    <t>СОРМОВСКАЯ КОНД.ФАБРИК</t>
  </si>
  <si>
    <t>ТД АБСОЛЮТ ЗАО 7</t>
  </si>
  <si>
    <t>ТД СТРЕКОЗА ООО</t>
  </si>
  <si>
    <t>КОНД.ДОМ ПЕНЗЕНСКИЙ 3</t>
  </si>
  <si>
    <t>ЛИПЕЦКХЛЕБМАКАРОНПРОМ ОАО 5</t>
  </si>
  <si>
    <t>БУЛГАРКОНСЕРВ ЗАО</t>
  </si>
  <si>
    <t>ТД РАТИБОР ЗАО</t>
  </si>
  <si>
    <t>БРЕДНЕВА</t>
  </si>
  <si>
    <t>ТИХООКЕАНСКАЯ КОРПОРАЦИЯ</t>
  </si>
  <si>
    <t>ТД НЕВИС ЗАО 2</t>
  </si>
  <si>
    <t>ТД СЛАСТИ ЗАО</t>
  </si>
  <si>
    <t>ООО "МАДЖЕРИК"</t>
  </si>
  <si>
    <t>ТД КОСТА ЗАО</t>
  </si>
  <si>
    <t>ТД ЗОЛУШКА ООО</t>
  </si>
  <si>
    <t>ТД СКОВО ООО</t>
  </si>
  <si>
    <t>ООО ТД "ПК-ЗАРЯ"</t>
  </si>
  <si>
    <t>БУМФА ГРУПП</t>
  </si>
  <si>
    <t>ТФ ЛИДЕР ООО 2</t>
  </si>
  <si>
    <t>ТД СКОВО ООО 2</t>
  </si>
  <si>
    <t>РОСТЭКС</t>
  </si>
  <si>
    <t>БЕМБИ-ВЕЙ ООО</t>
  </si>
  <si>
    <t>МИЛЛЕНИУМ АКВА ООО</t>
  </si>
  <si>
    <t>ТД САВА ООО</t>
  </si>
  <si>
    <t>ТК АЗИЯ АГРО ОО</t>
  </si>
  <si>
    <t>ООО "СИТИ-СПОРТ"</t>
  </si>
  <si>
    <t>ОРТО-ЛЮКС</t>
  </si>
  <si>
    <t>ТД СЛАЩЕВА ООО</t>
  </si>
  <si>
    <t>АРКО</t>
  </si>
  <si>
    <t>ИМПРОД ООО</t>
  </si>
  <si>
    <t>НЕСТЛЕ</t>
  </si>
  <si>
    <t>АРТЕМИДА-М ООО</t>
  </si>
  <si>
    <t>СПОРТДИВИЗИОН</t>
  </si>
  <si>
    <t>ООО "РОНА-В"</t>
  </si>
  <si>
    <t>ОСКО ПРОДУКТ</t>
  </si>
  <si>
    <t>КОТТОН</t>
  </si>
  <si>
    <t>РИТМ</t>
  </si>
  <si>
    <t>ТД АБСОЛЮТ ЗАО 8</t>
  </si>
  <si>
    <t>ООО "СЕРЕБРЯНОЕ РУНО"</t>
  </si>
  <si>
    <t>ФЕРАБА</t>
  </si>
  <si>
    <t>ИП ЛАВСКИЙ А.А. 2</t>
  </si>
  <si>
    <t>ООО"ЛЕНФАНТ"</t>
  </si>
  <si>
    <t>ТД ВИСМА-ЦЕНТР ООО</t>
  </si>
  <si>
    <t>МЕРКАТУС НОВА КОМПАНИ</t>
  </si>
  <si>
    <t>ЛЕБЕДЯНСКИЙ</t>
  </si>
  <si>
    <t>КОНСЕРВСБЫТ ООО</t>
  </si>
  <si>
    <t>ООО "ДИАЛОГ"</t>
  </si>
  <si>
    <t>7 ЦВЕТОВ-ДЕКОР ООО</t>
  </si>
  <si>
    <t>ООО "ТЭТА+"</t>
  </si>
  <si>
    <t>ЭКОМОЛ</t>
  </si>
  <si>
    <t>ДИКОМП-КЛАССИК</t>
  </si>
  <si>
    <t>УПАКОВКА И СЕРВИС-ЦЕНТР ООО 2</t>
  </si>
  <si>
    <t>ИНТЕРОПТИМА</t>
  </si>
  <si>
    <t>ТК БАТТЕРФЛЯЙ О</t>
  </si>
  <si>
    <t>АРАКС ООО</t>
  </si>
  <si>
    <t>ХАЙДЖИН ТЕХНОЛОДЖИС ООО</t>
  </si>
  <si>
    <t>ГРАНД</t>
  </si>
  <si>
    <t>ТД КОНФУЦИЙ ООО</t>
  </si>
  <si>
    <t>ТК АМАДЕОС ООО</t>
  </si>
  <si>
    <t>ТК ЛАБИРИНТ ООО</t>
  </si>
  <si>
    <t>ООО "СТЕНБОК"</t>
  </si>
  <si>
    <t>ПКФ БЕЛЫЙ КЛЮЧ-М</t>
  </si>
  <si>
    <t>ТД РК ООО</t>
  </si>
  <si>
    <t>ТОСОЛ-СИНТЕЗ-ИНВЕСТ ООО</t>
  </si>
  <si>
    <t>ВК СТИЛЬ</t>
  </si>
  <si>
    <t>"ТД ЕВА"ООО</t>
  </si>
  <si>
    <t>АВИААВТО</t>
  </si>
  <si>
    <t>ООО "ДЖЕРСИ"</t>
  </si>
  <si>
    <t>УДАРНИЦА</t>
  </si>
  <si>
    <t>ТД ЯРМАРКА ООО</t>
  </si>
  <si>
    <t>ТД"ХРУСТАЙМ"ООО</t>
  </si>
  <si>
    <t>ООО ЭФФЕКТ</t>
  </si>
  <si>
    <t>"СТАРЫЙ ИСТОЧНИК"</t>
  </si>
  <si>
    <t>ТД СОЛНЕЧНЫЕ ПРОДУКТ</t>
  </si>
  <si>
    <t>ТД"СИРИУС"ООО</t>
  </si>
  <si>
    <t>"ТД ГЕКСА"ООО</t>
  </si>
  <si>
    <t>КОНД.ФАБРИКА"ВОЛШЕБНИЦА"</t>
  </si>
  <si>
    <t>ДОШИРАК</t>
  </si>
  <si>
    <t>РУССКИЕ МАСЛА</t>
  </si>
  <si>
    <t>БЕЛКА-ФАВОРИТ</t>
  </si>
  <si>
    <t>КАМ ТРЕЙД</t>
  </si>
  <si>
    <t>ТЕХНОГРУПП ООО</t>
  </si>
  <si>
    <t xml:space="preserve">ТД"ДЖЕРМУК"ООО </t>
  </si>
  <si>
    <t>ТД "БЛЕСК"</t>
  </si>
  <si>
    <t xml:space="preserve">КОНД.ЦЕНТР"МЕРЛЕТТО"ООО </t>
  </si>
  <si>
    <t>ШЁЛКОВЫЙ ПУТЬ</t>
  </si>
  <si>
    <t>"ТД ГЕРКУЛЕС-С"ООО</t>
  </si>
  <si>
    <t>СЛАВКОФЕ ООО</t>
  </si>
  <si>
    <t>ВОЗНЕСЕНСКИЙ ПИЩ.КОМБИНАТ</t>
  </si>
  <si>
    <t>СТАММ ООО  2</t>
  </si>
  <si>
    <t>ГЛОБАЛ-ОПТ</t>
  </si>
  <si>
    <t>КАНОН ТРЕЙД</t>
  </si>
  <si>
    <t>РУССИКО ПЛАНЕТА</t>
  </si>
  <si>
    <t>РЗСБ</t>
  </si>
  <si>
    <t>ДОН АГРО</t>
  </si>
  <si>
    <t>"ЭЛИТ ПЛАСТ"ООО</t>
  </si>
  <si>
    <t>САНСИ ЗАО</t>
  </si>
  <si>
    <t>ИП Бреднева И. И.</t>
  </si>
  <si>
    <t>ИМПОРТ</t>
  </si>
  <si>
    <t>"ЦТК" ООО</t>
  </si>
  <si>
    <t>ОМЕГА ФАВОРИТ</t>
  </si>
  <si>
    <t>ВЕЙН ТОП ООО</t>
  </si>
  <si>
    <t>УДК-ПЛАСТ ООО</t>
  </si>
  <si>
    <t>КК ЧЕРНОГОРСКИЙ ООО</t>
  </si>
  <si>
    <t>КРЕСЛО-М ООО</t>
  </si>
  <si>
    <t>КАНЦЛЕР ООО</t>
  </si>
  <si>
    <t>КАНЦЛЕР ООО 2</t>
  </si>
  <si>
    <t>ТТД ООО 9</t>
  </si>
  <si>
    <t>ФЛОРИН ООО</t>
  </si>
  <si>
    <t>ЧЗБХ ВИЗИРЬ КОМПАНИ ООО</t>
  </si>
  <si>
    <t>ТУЛЬСКАЯ МАКАРОННАЯ ФАБРИКА</t>
  </si>
  <si>
    <t>ЭКО ФИШ ООО 2</t>
  </si>
  <si>
    <t>МЕБЕЛЬНЫЙ ОПТОВЫЙ ДОМ</t>
  </si>
  <si>
    <t>МЕГАОПТ МКМ ООО</t>
  </si>
  <si>
    <t>РАНТЕХ</t>
  </si>
  <si>
    <t>КОТТОН КЛАБ ООО 2</t>
  </si>
  <si>
    <t>АГРОФИРМА ЭЛИТА</t>
  </si>
  <si>
    <t>КРЛ</t>
  </si>
  <si>
    <t xml:space="preserve">МАШУК  </t>
  </si>
  <si>
    <t>АРТЭ НУЭВО</t>
  </si>
  <si>
    <t>РПК ООО 5</t>
  </si>
  <si>
    <t>НПК КАРИГУЗ ООО</t>
  </si>
  <si>
    <t>БЭМБИ-СТИЛЬ ООО</t>
  </si>
  <si>
    <t>ПЕРВЫЙ ШАГ ООО</t>
  </si>
  <si>
    <t>КОМПАНИЯ МОДАТЕКС ООО</t>
  </si>
  <si>
    <t>ИНТЕРКРОС ОПТ ООО</t>
  </si>
  <si>
    <t>АЛЬТЕРНАТИВА-ФУД ООО</t>
  </si>
  <si>
    <t>СТАНДАРТ ПЛАСТИК ГРУПП ООО</t>
  </si>
  <si>
    <t>ДОЙЧЕ ХАУС-ХОМ ЭНД ГАРДЕН ООО</t>
  </si>
  <si>
    <t>БИЗЛИНК ООО</t>
  </si>
  <si>
    <t>ЗАВЬЯЛОВОАГРОПРОМХИМИЯ ЗАО</t>
  </si>
  <si>
    <t>ИНТЕРЛИНК ООО</t>
  </si>
  <si>
    <t>ВР ДИСТРИБЬЮШН ООО</t>
  </si>
  <si>
    <t>МХ ТЕЛЕКОМ ЗАО</t>
  </si>
  <si>
    <t>САРАТОВ-ЛАВР ООО</t>
  </si>
  <si>
    <t>ЛАБОРАТОРИЯ "ЛЕКСАНД"ООО</t>
  </si>
  <si>
    <t>ТОРГОВЫЙ ДОМ"АВТОПРОФИ"ООО</t>
  </si>
  <si>
    <t>ГЛОБАЛ СПОРТ ООО</t>
  </si>
  <si>
    <t>АЛАБОР ООО 2</t>
  </si>
  <si>
    <t xml:space="preserve">ОПТИМА </t>
  </si>
  <si>
    <t>ГЛОБОЛ ООО</t>
  </si>
  <si>
    <t>"БЕЛОНИЯ М"ООО</t>
  </si>
  <si>
    <t>ИП БОРИСОВА МАРИНА АЛЕКСАНДРОВ</t>
  </si>
  <si>
    <t>"АЛЬВИС ПЛЮС"ЗАО</t>
  </si>
  <si>
    <t>"ФОРУМ-ТРЕЙД"ООО 2</t>
  </si>
  <si>
    <t>"АМЕРИА РУСС"ООО 4</t>
  </si>
  <si>
    <t>АЯКС-ПРЕСС ООО</t>
  </si>
  <si>
    <t>"ГЛОБАЛ-ТРЕЙД"ООО</t>
  </si>
  <si>
    <t>САН ТРЕЙД ООО</t>
  </si>
  <si>
    <t>"ЭКСПЕРТЭКОЛОГИЯ"ООО</t>
  </si>
  <si>
    <t>ДЕЛФИН КЕМИКАЛС ООО</t>
  </si>
  <si>
    <t>"КЭШГРУПП"ООО</t>
  </si>
  <si>
    <t>ТК ЭЛИС ООО</t>
  </si>
  <si>
    <t>"СИ ДИ ЛЭНД РЕКОРДС"ООО</t>
  </si>
  <si>
    <t>УНИВЕРС.ПИЩ.ТЕХНОЛОГИИ</t>
  </si>
  <si>
    <t>"БУРЖУА ПАРИЖ"ООО</t>
  </si>
  <si>
    <t>"ГРИНФИЛД РУС"ООО</t>
  </si>
  <si>
    <t>"ФОНЗУМ"ООО</t>
  </si>
  <si>
    <t>"НПК"КАРИГУЗ"ООО 2</t>
  </si>
  <si>
    <t>"ОРИОН ТЕКС"ЗАО</t>
  </si>
  <si>
    <t>"БЛЭК ХОРНС"ООО</t>
  </si>
  <si>
    <t>"ЭФПИ-ТРЕЙД"ООО</t>
  </si>
  <si>
    <t>МАРС ООО 3</t>
  </si>
  <si>
    <t>"АГРО-ИНВЕСТ"ООО</t>
  </si>
  <si>
    <t>"ТД Т.М.Л."ООО</t>
  </si>
  <si>
    <t>"СОВЕТ МЕДИА"ООО</t>
  </si>
  <si>
    <t>"КАРО"ООО</t>
  </si>
  <si>
    <t>"ЛАЙДЕР"ООО</t>
  </si>
  <si>
    <t>"СОФТКЛАБ ДИСТРИБЬЮШН"ООО</t>
  </si>
  <si>
    <t>ТТД ООО 10</t>
  </si>
  <si>
    <t>ТД"ОРШАХ ЭВ ТЕКСТИЛЬ"ООО</t>
  </si>
  <si>
    <t>"БЕЛОНИЯ М"ООО 3</t>
  </si>
  <si>
    <t>"ПРОДВИЖЕНИЕ"ООО</t>
  </si>
  <si>
    <t>"КЛЕВЕРС"ООО</t>
  </si>
  <si>
    <t>"КОТТОН КЛАБ"ООО</t>
  </si>
  <si>
    <t>"ПАРТНЕР" ООО</t>
  </si>
  <si>
    <t>"МАСКА"ООО</t>
  </si>
  <si>
    <t>МЕЛЬКОМБИНАТ №3 ОАО 2</t>
  </si>
  <si>
    <t>КРОКУС ООО</t>
  </si>
  <si>
    <t>"ДЕНТАЛ-КОСМЕТИК-РУС"ООО</t>
  </si>
  <si>
    <t>КОМПАНИЯ ГУД-ФУД</t>
  </si>
  <si>
    <t>ТПК"АРШАНИ"ООО</t>
  </si>
  <si>
    <t>ФИРМА НАДЕЖДА ООО</t>
  </si>
  <si>
    <t>БАЛТИКА ОАО</t>
  </si>
  <si>
    <t>ОБ. ПИВОВАРНИ ХЕЙНЕКЕН</t>
  </si>
  <si>
    <t xml:space="preserve">НЕВСКИЙ БЕРЕГ ООО </t>
  </si>
  <si>
    <t>ВАЙНДОМ ООО</t>
  </si>
  <si>
    <t>РТ-ЦЕНТР ООО</t>
  </si>
  <si>
    <t>АЛЬПИНТЕХ</t>
  </si>
  <si>
    <t>Аллер Петфуд</t>
  </si>
  <si>
    <t>АММА</t>
  </si>
  <si>
    <t>БИОТЕХ</t>
  </si>
  <si>
    <t>Гатчинский ККЗ</t>
  </si>
  <si>
    <t>ЗооГурман</t>
  </si>
  <si>
    <t>Константа</t>
  </si>
  <si>
    <t>Конструктив</t>
  </si>
  <si>
    <t>МегаБэстфуд</t>
  </si>
  <si>
    <t>Наро-Фоминский КЗ</t>
  </si>
  <si>
    <t>Нестле Россия</t>
  </si>
  <si>
    <t>Полтекс</t>
  </si>
  <si>
    <t>Раритет</t>
  </si>
  <si>
    <t>Русская Кормова Компания</t>
  </si>
  <si>
    <t>Старорусский Мясной двор</t>
  </si>
  <si>
    <t>Форта Трейд</t>
  </si>
  <si>
    <t>№</t>
  </si>
  <si>
    <t>ПОСТ</t>
  </si>
  <si>
    <t>c 02.07.2012 авизовывать на 95 ворота</t>
  </si>
  <si>
    <t>АЛСИКО-РЕСУРС ООО</t>
  </si>
  <si>
    <t>ТЕРМОФИНСЕРВИС ООО</t>
  </si>
  <si>
    <t>"НЭМС"ООО</t>
  </si>
  <si>
    <t>"ВИТАРУС"ООО</t>
  </si>
  <si>
    <t>"ПРИОКСКИЕ КОНСЕРВЫ"ООО</t>
  </si>
  <si>
    <t>МАРС ООО 4</t>
  </si>
  <si>
    <t>ООО "НЬЮ ФУДС"</t>
  </si>
  <si>
    <t>Абакус Идеал</t>
  </si>
  <si>
    <t>Брендсэйлз</t>
  </si>
  <si>
    <t>Котон Клаб</t>
  </si>
  <si>
    <t>c 13.08.2012 авизовывать на 95 ворота</t>
  </si>
  <si>
    <t>c 1308.2012 авизовывать на 95 ворота</t>
  </si>
  <si>
    <t>АВАЛЬ</t>
  </si>
  <si>
    <t>ОБНИНСКОРГСИНТЕЗ ЗАО</t>
  </si>
  <si>
    <t>ООО ЭМАЛИКА</t>
  </si>
  <si>
    <t>ООО ТОПАЗ</t>
  </si>
  <si>
    <t>НПО "НОВЫЕ ТЕХНОЛОГИЙ"</t>
  </si>
  <si>
    <t>ВОРОТА</t>
  </si>
  <si>
    <t>"Интерспецпроект"</t>
  </si>
  <si>
    <t>озерский сувенир</t>
  </si>
  <si>
    <t>основа</t>
  </si>
  <si>
    <t>брио</t>
  </si>
  <si>
    <t>авизовывать на склад С</t>
  </si>
  <si>
    <t>ВАН МЕЛЛЕ OOO - авизация только в субботу FM</t>
  </si>
  <si>
    <t>ЧАЙНАЯ КОМПАНИЯ №1 ЗАО- авизация только в субботу FM</t>
  </si>
  <si>
    <t>ООО ПРОДУКТГАРАНТ - авизация только в субботу FM</t>
  </si>
  <si>
    <t>ЮРОП ФУДС ГБ ЗАО- авизация только в субботу FM</t>
  </si>
  <si>
    <t>ПРЕМИУМ БРЭНДС ООО- авизация только в субботу FM</t>
  </si>
  <si>
    <t>ОРКЛА БРЭНД РОССИЯ ОАО - авизация только в субботу FM</t>
  </si>
  <si>
    <t>МИСТРАЛЬ ТРЕЙДИНГ ООО - авизация только в субботу FM</t>
  </si>
  <si>
    <t>ЧАЙНЫЙ ВЕК ООО - авизация только в субботу FM</t>
  </si>
  <si>
    <t>АЙДИГО</t>
  </si>
  <si>
    <t>ХИРОУ РУС ООО - авизация только в субботу FM</t>
  </si>
  <si>
    <t>ТД ДИАМИР К ООО - авизация только в субботу FM</t>
  </si>
  <si>
    <t>"ЕВРОРИТЕЙЛ"ООО - авизация только в субботу FM</t>
  </si>
  <si>
    <t>БАЛТИЙСКАЯ Торговая КОМПАНИЯ О- авизация только в субботу FM</t>
  </si>
  <si>
    <t>хорс</t>
  </si>
  <si>
    <t>ВЕРОНА</t>
  </si>
  <si>
    <t>КИТАЙКИН</t>
  </si>
  <si>
    <t>АКВАЛАЙФ</t>
  </si>
  <si>
    <t>евроритейл</t>
  </si>
  <si>
    <t>ЮГ РУСИ</t>
  </si>
  <si>
    <t>успех</t>
  </si>
  <si>
    <t>НА СКЛАД С</t>
  </si>
  <si>
    <t>ИНТЕРПОРТФОЛИО</t>
  </si>
  <si>
    <t>19, 20</t>
  </si>
  <si>
    <t>НА 95 СКЛАД</t>
  </si>
  <si>
    <t>ВНДМ</t>
  </si>
  <si>
    <t>Биосервис</t>
  </si>
  <si>
    <t>НА СКЛАД "С" с 22.10, в НОЧЬ</t>
  </si>
  <si>
    <t xml:space="preserve">ИП Шестернин С.А. </t>
  </si>
  <si>
    <t>ЧЕРНОГ</t>
  </si>
  <si>
    <t>прядильнониточный</t>
  </si>
  <si>
    <t>ИСКРАРУС</t>
  </si>
  <si>
    <t>АЙКЛЕЙ ТЕХНОЛОДЖИ ООО 2</t>
  </si>
  <si>
    <t>ЮНИЛЕВЕР</t>
  </si>
  <si>
    <t>ДАНСОНИЯ</t>
  </si>
  <si>
    <t>"АЛКОН-М"ООО</t>
  </si>
  <si>
    <t>НАНА</t>
  </si>
  <si>
    <t>"ВИТО РУС"ООО</t>
  </si>
  <si>
    <t xml:space="preserve">БЕЛОНИЯ </t>
  </si>
  <si>
    <t>маттел</t>
  </si>
  <si>
    <t>Оптима</t>
  </si>
  <si>
    <t>тд тэтчер</t>
  </si>
  <si>
    <t>м пластика</t>
  </si>
  <si>
    <t>ризон</t>
  </si>
  <si>
    <t>Снек-Груп</t>
  </si>
  <si>
    <t>Промстиль</t>
  </si>
  <si>
    <t>ТРЕНДИ</t>
  </si>
  <si>
    <t>БЭБИ ХИТ</t>
  </si>
  <si>
    <t>полиграф</t>
  </si>
  <si>
    <t>цуегг</t>
  </si>
  <si>
    <t>хасбро</t>
  </si>
  <si>
    <t>Дека</t>
  </si>
  <si>
    <t>РПК"МОСТОВСКИЙ"ЗАО</t>
  </si>
  <si>
    <t>"КАНОЕ"ООО</t>
  </si>
  <si>
    <t>АФАЛИНА ООО</t>
  </si>
  <si>
    <t>БРИЗ ООО</t>
  </si>
  <si>
    <t>антанта</t>
  </si>
  <si>
    <t>АБРАЗИВНЫЕ ТЕХНОЛОГИИ</t>
  </si>
  <si>
    <t>на склад "С", ВС  НОЧЬ</t>
  </si>
  <si>
    <t>на склад "С", ВС  ДЕНЬ</t>
  </si>
  <si>
    <t>на склад "С"  СБ НОЧЬ</t>
  </si>
  <si>
    <t>на склад "С",   ВТ  НОЧЬ</t>
  </si>
  <si>
    <t>на СКЛАД "С", СБ  НОЧЬ</t>
  </si>
  <si>
    <t>на СКЛАД "С", ВС ДЕНЬ</t>
  </si>
  <si>
    <t>на СКЛАД "С", ВС  ДЕНЬ</t>
  </si>
  <si>
    <t>на склад "С",  ВС  НОЧЬ</t>
  </si>
  <si>
    <t>"СЛАВЯНСКИЕ ТРАДИЦИИ ТОРГ"ООО</t>
  </si>
  <si>
    <t>БАРРЕЛЬ</t>
  </si>
  <si>
    <t>"ДЕТСКАЯ КОМПАНИЯ"ООО</t>
  </si>
  <si>
    <t>"РЕЗОНАНС"ООО</t>
  </si>
  <si>
    <t>"ХЭППИ ДЭЙ"ООО</t>
  </si>
  <si>
    <t>"ЭКОФАРМА"ООО</t>
  </si>
  <si>
    <t>энэргет</t>
  </si>
  <si>
    <t>ПИЩХИМПРОДУКТ ООО</t>
  </si>
  <si>
    <t>"КОНДИТЕРСКИЙ ДОМ КОНФЭШН"ООО</t>
  </si>
  <si>
    <t>"ВЕСТАР"ООО</t>
  </si>
  <si>
    <t>"ДАРСИ"ООО</t>
  </si>
  <si>
    <t>"РАЗГУЛЯЙ-МАРКЕТ"ООО 2</t>
  </si>
  <si>
    <t>ООО ОПТИМА 5</t>
  </si>
  <si>
    <t>"ДАНСОНИЯ"ООО</t>
  </si>
  <si>
    <t>"ФЛОВАЛЬ РУС"ООО 2</t>
  </si>
  <si>
    <t>"А-ПРИНТ"ООО</t>
  </si>
  <si>
    <t>"КИНГ ЛИОН ТУЛА"ООО</t>
  </si>
  <si>
    <t>"ИВАНОВСКИЙ КДП"ООО 2</t>
  </si>
  <si>
    <t>Лекс</t>
  </si>
  <si>
    <t>Оптима плюс</t>
  </si>
  <si>
    <t>на склад "С" независимо от маршрута</t>
  </si>
  <si>
    <t>ТАЙДИ-СИТИ</t>
  </si>
  <si>
    <t>ТОРНАДО</t>
  </si>
  <si>
    <t>пива у торнадо уже нет, на склад А</t>
  </si>
  <si>
    <t>на склад "С", независимо от маршрута</t>
  </si>
  <si>
    <t>НАТС ТРЕЙД ООО 3 в день</t>
  </si>
  <si>
    <t>НАТС ТРЕЙД ООО 2 в день</t>
  </si>
  <si>
    <t>ЛИНСКИЙ ПИЩЕВОЙ КОМБИНАТ ООО</t>
  </si>
  <si>
    <t>"ЛЕОТОН ФАРМА"ООО</t>
  </si>
  <si>
    <t>"МЕЧТЫ СБЫВАЮТСЯ"ООО</t>
  </si>
  <si>
    <t>П­К АЛАБИНО ООО</t>
  </si>
  <si>
    <t>"КОФЕЙНАЯ КОМПАНИЯ"ВОКРУГ СВЕТА</t>
  </si>
  <si>
    <t>"КИМБЕРЛИ"ООО</t>
  </si>
  <si>
    <t>ТД ПРОДВИЖЕНИЕ ООО</t>
  </si>
  <si>
    <t>"ГЕРМЕС РИТЕЙЛ"ООО</t>
  </si>
  <si>
    <t>"СЕДА ИНТЕРНЭШНЛ"ООО</t>
  </si>
  <si>
    <t>"ДР.ТАЙСС НАТУРВАР~Н РУС"ООО</t>
  </si>
  <si>
    <t>"ГРАТОМ"ООО</t>
  </si>
  <si>
    <t>ЭКОРУС ФУД ООО 2</t>
  </si>
  <si>
    <t>"ЮНИТОЙС МСК"ООО</t>
  </si>
  <si>
    <t>"КАРО"ООО 3</t>
  </si>
  <si>
    <t>"МАРЬЯМ+"ООО 2</t>
  </si>
  <si>
    <t>КУБАНЬОПТПРОДТОРГ ЗАО 13</t>
  </si>
  <si>
    <t>ООО"ТД АБСОЛЮТ"</t>
  </si>
  <si>
    <t>ООО"ТД АБСОЛЮТ"2</t>
  </si>
  <si>
    <t>ООО"ТД АБСОЛЮТ"3</t>
  </si>
  <si>
    <t>ООО"ТД АБСОЛЮТ"4</t>
  </si>
  <si>
    <t>ООО"ТД АБСОЛЮТ"5</t>
  </si>
  <si>
    <t>"ЭЛЕКТРА"ООО 2</t>
  </si>
  <si>
    <t>"ПТИ|~ПРОМ"ООО</t>
  </si>
  <si>
    <t>ООО"ДЖЕЙ СЕРВИС"2</t>
  </si>
  <si>
    <t>"ГОРОДСКАЯ ФРУКТОВАЯ КОМПАНИЯ"</t>
  </si>
  <si>
    <t>"ФРУТ СЕРВИС"ООО</t>
  </si>
  <si>
    <t>ИП ПОПРЕДКИНА ЮЛИЯ ВЛАДИМИРОВН</t>
  </si>
  <si>
    <t>"КОНДИТЕРСКО-МАКАРОННАЯ ФАБРИКА</t>
  </si>
  <si>
    <t>"МАКСИМ ГОРЬКИЙ"ООО</t>
  </si>
  <si>
    <t>"ДОМАШНИЙ ПОВАР"ООО</t>
  </si>
  <si>
    <t>"ПАРТНЕР"ЗАО</t>
  </si>
  <si>
    <t>ФУД ДИСТРИБЬЮШЕН ГРУПП ООО 5</t>
  </si>
  <si>
    <t>ВОЛЖАНИН ОАО 2</t>
  </si>
  <si>
    <t>"ФРЕШ СТАЙЛ КОСМЕТИКС"ООО 2</t>
  </si>
  <si>
    <t>"ВОЛГА ПРОМ КРОВЛЯ"ООО</t>
  </si>
  <si>
    <t>"АГРО ИНВЕСТ"ЗАО</t>
  </si>
  <si>
    <t>"РТ-СПИРИТС"ООО</t>
  </si>
  <si>
    <t>"БИОНИКА Р"ЗАО</t>
  </si>
  <si>
    <t>"СВИТ ФРУТ"ООО</t>
  </si>
  <si>
    <t>"МЕЧТА"ООО</t>
  </si>
  <si>
    <t>"ТОРГОВЫЙ ДОМ КРИАЛ"ООО</t>
  </si>
  <si>
    <t>"ДАБЛЮЭМ"ООО</t>
  </si>
  <si>
    <t>"ПРОДУКТЫ ПИТАНИЯ КОМБИНАТ"ООО</t>
  </si>
  <si>
    <t>ТОРГОВЫЙ ДОМ"ПОКОТОРГ"ООО 2</t>
  </si>
  <si>
    <t>"МИР БЫТА"ООО</t>
  </si>
  <si>
    <t>"ЭКСПОСЕРВИС"ООО</t>
  </si>
  <si>
    <t>"ТК"РЕКЛАМА-СИТИ"ООО</t>
  </si>
  <si>
    <t>"ХЛЕБОКОМБИНАТ-ВОЛЖСКИЙ"ОАО</t>
  </si>
  <si>
    <t>ФИРМА"РАДОСТЬ"ООО</t>
  </si>
  <si>
    <t>ИП ОГАНЯН АРТУР ЮРИКОВИЧ</t>
  </si>
  <si>
    <t>КУБАНЬОПТПРОДТОРГ ЗАО 14</t>
  </si>
  <si>
    <t>"СВИТЛЭНД"ООО</t>
  </si>
  <si>
    <t>"АСБИС"ООО</t>
  </si>
  <si>
    <t>ИП АНДРОНОВА ГАЛИНА ФЁДОРОВНА</t>
  </si>
  <si>
    <t>"АЭРОЗОЛЬ НОВОМОСКОВСК"ООО</t>
  </si>
  <si>
    <t>"ТОРГОВЫЙ ДОМ ОПТИНА"ООО</t>
  </si>
  <si>
    <t>"КОНДИТЕРСКАЯ ФАБРИКА"ЗАО</t>
  </si>
  <si>
    <t>ПРОКТЕР ЭНД ГЭМБЛ ООО 4</t>
  </si>
  <si>
    <t>ЛЕКС ООО 3</t>
  </si>
  <si>
    <t>ТАЙДИ-СИТИ ЗАО 3</t>
  </si>
  <si>
    <t>ВАЛТА</t>
  </si>
  <si>
    <t>на склад "С"</t>
  </si>
  <si>
    <t>Балтийская торговая компания</t>
  </si>
  <si>
    <t>Лакония</t>
  </si>
  <si>
    <t>Биз фрутс</t>
  </si>
  <si>
    <t>Платинум</t>
  </si>
  <si>
    <t>АЛЬЕРА</t>
  </si>
  <si>
    <t>ВЕКТОР</t>
  </si>
  <si>
    <t>"ТД"МОРСКОЕ  СОДРУЕСТВО"ООО</t>
  </si>
  <si>
    <t>ГУРМАН ООО</t>
  </si>
  <si>
    <t>ООО"ВИМ"</t>
  </si>
  <si>
    <t>"ПЕНТЕЛ РУС"ООО</t>
  </si>
  <si>
    <t>Лион Кинг Тула</t>
  </si>
  <si>
    <t>"СТРОНГ ПЛАНТ ЭНТЕРПРАЙЗ"ООО</t>
  </si>
  <si>
    <t>"ТЕХПОМП"ООО</t>
  </si>
  <si>
    <t>АГРОСЕТЬ ГАВРИШ ООО 2</t>
  </si>
  <si>
    <t>"ЕВРОСТИЛЬ"ООО</t>
  </si>
  <si>
    <t>ТК ЭВИС ЗАО</t>
  </si>
  <si>
    <t>ООО"ТОРГОВЫЙ ДОМ"МАСКА"</t>
  </si>
  <si>
    <t>"ОБУВОК"ООО</t>
  </si>
  <si>
    <t>"ИНГРИД"ООО</t>
  </si>
  <si>
    <t>"ФОРТУНА"ООО</t>
  </si>
  <si>
    <t>ЛЮКСОР</t>
  </si>
  <si>
    <t>СКЛАД "С"</t>
  </si>
  <si>
    <t>ТОРГОВЫЙ ДОМ СЛАСТИ ЗАО 2</t>
  </si>
  <si>
    <t>ЕВРОСТИЛЬ ООО</t>
  </si>
  <si>
    <t>"ХАМЕ ФУДС"ЗАО</t>
  </si>
  <si>
    <t>"ЛАБОРАТОРИЯ"ЖИВАЯ КОСМЕТИКА"О</t>
  </si>
  <si>
    <t>Стронг</t>
  </si>
  <si>
    <t>Боринские воды</t>
  </si>
  <si>
    <t>КЕЛЛОГ РУС</t>
  </si>
  <si>
    <t>АВК МЕБЕЛЬ</t>
  </si>
  <si>
    <t>первая круп комп</t>
  </si>
  <si>
    <t>"ПЕНЗЕНСКИЙ ВЕЛОСИПЕДНЫЙ ЗАВОД</t>
  </si>
  <si>
    <t>ТЦ  БЫТПЛАСТ ООО 3</t>
  </si>
  <si>
    <t>"МИКАС"ООО</t>
  </si>
  <si>
    <t>ЛАБОРАТОРИЯ ЖИВАЯ КОСМЕТИКА</t>
  </si>
  <si>
    <t>ппк</t>
  </si>
  <si>
    <t>"АЛЬТИУС"ООО</t>
  </si>
  <si>
    <t>"АРЕНА"ООО</t>
  </si>
  <si>
    <t>АВИДЕВЕЛОПМЕНТ-М ООО 3</t>
  </si>
  <si>
    <t>кол-во</t>
  </si>
  <si>
    <t>заказов</t>
  </si>
  <si>
    <t>Фацер ОАО 3</t>
  </si>
  <si>
    <t>АЛЬТИУС ООО</t>
  </si>
  <si>
    <t>АГАТ-АВТО ЮГ ООО</t>
  </si>
  <si>
    <t>САПФИР ООО 2</t>
  </si>
  <si>
    <t>СЕВЗАПУГОЛЬ ООО</t>
  </si>
  <si>
    <t>ЛЕКС-С</t>
  </si>
  <si>
    <t>КАЛИНОВ МОСТ</t>
  </si>
  <si>
    <t>первая крупиная</t>
  </si>
  <si>
    <t>"РЕСУРС-ПОЛИМЕР" ООО</t>
  </si>
  <si>
    <t>"ДАБЛЮЭМ" ООО</t>
  </si>
  <si>
    <t>САЛ ТЕКС</t>
  </si>
  <si>
    <t>черногорский</t>
  </si>
  <si>
    <t>КАМПАРИ РУС</t>
  </si>
  <si>
    <t>ТИТРЕЙД ООО 2</t>
  </si>
  <si>
    <t>Москва-Эфес</t>
  </si>
  <si>
    <t>АЛ-КО КОБЕР</t>
  </si>
  <si>
    <t>ЭЛВИС</t>
  </si>
  <si>
    <t>"БОНДЮЭЛЬ-КУБАНЬ"ООО 4</t>
  </si>
  <si>
    <t>"СЕЗОН"ООО 4</t>
  </si>
  <si>
    <t>НСК ООО 2</t>
  </si>
  <si>
    <t>ПАРТНЕР-ЭНЕРДЖИ ООО 3</t>
  </si>
  <si>
    <t>"АВАНТАЖ"ООО</t>
  </si>
  <si>
    <t>"ЦЕНТРООФИС"ООО</t>
  </si>
  <si>
    <t>"АВЕРС"ООО</t>
  </si>
  <si>
    <t>ООО ЛИБРА</t>
  </si>
  <si>
    <t>Стром Групп</t>
  </si>
  <si>
    <t>ТК ЭВИС</t>
  </si>
  <si>
    <t>ООО АДЕЛИЯ</t>
  </si>
  <si>
    <t>ООО АДЕЛИЯ 2</t>
  </si>
  <si>
    <t>Жаннет</t>
  </si>
  <si>
    <t>бондюэль</t>
  </si>
  <si>
    <t>гратом</t>
  </si>
  <si>
    <t>бекер</t>
  </si>
  <si>
    <t>Премиум</t>
  </si>
  <si>
    <t>апплика</t>
  </si>
  <si>
    <t>КЛЕВЕРС</t>
  </si>
  <si>
    <t>севзапуголь</t>
  </si>
  <si>
    <t>Элвис</t>
  </si>
  <si>
    <t>СИНТЕЗ</t>
  </si>
  <si>
    <t>нск-м</t>
  </si>
  <si>
    <t>ГК БЛИЗНЕЦЫ</t>
  </si>
  <si>
    <t>ФЛАМИНГО ООО 2</t>
  </si>
  <si>
    <t>"ПИЩ~ВИК"ООО</t>
  </si>
  <si>
    <t>ПЛАСТИК Р~ПАБЛИК ООО 2</t>
  </si>
  <si>
    <t>"СМ"ООО</t>
  </si>
  <si>
    <t>мистерия</t>
  </si>
  <si>
    <t>Бизнес Линк</t>
  </si>
  <si>
    <t>ВЕСТА</t>
  </si>
  <si>
    <t>20,19,18</t>
  </si>
  <si>
    <t>18, 20</t>
  </si>
  <si>
    <t>ЭКШЕН-КЛАБ</t>
  </si>
  <si>
    <t>19,18,20</t>
  </si>
  <si>
    <t>ИМПЕРИЯ УПАКОВКИ</t>
  </si>
  <si>
    <t>18,19,20</t>
  </si>
  <si>
    <t>"СМАРАГД"ООО</t>
  </si>
  <si>
    <t>ЛЕЙЛИ</t>
  </si>
  <si>
    <t>10295</t>
  </si>
  <si>
    <t>"ЭЛИТА-МИНEРАЛ ГРУПП"ООО</t>
  </si>
  <si>
    <t>Элмат</t>
  </si>
  <si>
    <t>РУССОБИТ-ТРЭЙД</t>
  </si>
  <si>
    <t>АЛЬТИУС</t>
  </si>
  <si>
    <t>АКТИВИЖЕН-ТРЕЙД</t>
  </si>
  <si>
    <t>БОНДЮЭЛЬ-КУБАНЬ</t>
  </si>
  <si>
    <t>ИНТЕРТРЕЙД ФУД</t>
  </si>
  <si>
    <t>"ЭСТА"ООО 3</t>
  </si>
  <si>
    <t>"КГФ"АЛЬЯНС"ООО</t>
  </si>
  <si>
    <t>"АККАПОЛ"ООО</t>
  </si>
  <si>
    <t>"БДТ-РУСТР~ЙД"ООО</t>
  </si>
  <si>
    <t>"ФОНЗУМ"ООО 2</t>
  </si>
  <si>
    <t>"МИРСТ"ООО 3</t>
  </si>
  <si>
    <t>"МИРСТ"ООО 4</t>
  </si>
  <si>
    <t>БИКОМ</t>
  </si>
  <si>
    <t>ИДС Боржоми</t>
  </si>
  <si>
    <t>МАК М ЗАО 3</t>
  </si>
  <si>
    <t>ФЛАМИНГО ООО 3</t>
  </si>
  <si>
    <t>"~ВРОТ~КС+"ООО</t>
  </si>
  <si>
    <t>ПТК"КРАСНАЯ В~ТКА"ООО</t>
  </si>
  <si>
    <t>"НА­ОДКА"ЗАО</t>
  </si>
  <si>
    <t>"АВАНТИ"ООО</t>
  </si>
  <si>
    <t>"ЭЛ~ГИЯ ШАРМ"ООО</t>
  </si>
  <si>
    <t>КФ ПОБ~ДА ООО 2</t>
  </si>
  <si>
    <t>"ПОДСОЛНУШ~К"ООО</t>
  </si>
  <si>
    <t>"МАЛАМУТ"ООО</t>
  </si>
  <si>
    <t>"КОМПАНИЯ ОЛМИ"ООО</t>
  </si>
  <si>
    <t>ООО ЭЛЛАДА И К 4</t>
  </si>
  <si>
    <t>"ТОРГОВЫЙ ДОМ"­РУСТАЙМ"ООО 2</t>
  </si>
  <si>
    <t>с 15.05.13 на склад А</t>
  </si>
  <si>
    <t>с 20.05.13 на склад А</t>
  </si>
  <si>
    <t>ВЕНСКОЕ ПИВО</t>
  </si>
  <si>
    <t>ыыыы</t>
  </si>
  <si>
    <t>ООО МИР БАКАЛ~И</t>
  </si>
  <si>
    <t>"ФАЛЬКОН-ТОРГ"ООО</t>
  </si>
  <si>
    <t>ОАО ~ДИНАЯ ~ВРОПА-­ОЛДИНГ</t>
  </si>
  <si>
    <t>ООО КИМБ~РЛИ-КЛАРК</t>
  </si>
  <si>
    <t>ООО ТОРГОВЫЙ ДОМ ЭД~ЛЬВ~ЙС</t>
  </si>
  <si>
    <t>­~НК~ЛЬ РУС ООО 2</t>
  </si>
  <si>
    <t>4-6-8-13</t>
  </si>
  <si>
    <t>КОКА-КОЛА ЭЙЧ БИ СИ ~ВРАЗИЯ ОО</t>
  </si>
  <si>
    <t>ВН~ШН~ТОРГОВАЯ ФИРМА ФУДЛАЙН З</t>
  </si>
  <si>
    <t>"ПР~ДПРИЯТИ~ АИСТ"ООО</t>
  </si>
  <si>
    <t>УДАРНИ|А ОАО</t>
  </si>
  <si>
    <t>С~ТРА ЛУБРИКАНТС ООО</t>
  </si>
  <si>
    <t>пепси</t>
  </si>
  <si>
    <t>ДП-ТР~ЙД ООО</t>
  </si>
  <si>
    <t>РУССОМБИТ-ТРЕЙД</t>
  </si>
  <si>
    <t>КОЛГ~ЙТ ПАЛМОЛИВ ЗАО</t>
  </si>
  <si>
    <t>"­Л~БОЗАВОД №28"ЗАО</t>
  </si>
  <si>
    <t>ЗАО Д-Р О~ТК~Р 1</t>
  </si>
  <si>
    <t>ГОЛДЕН-ЭЛЕКТРОНИКС</t>
  </si>
  <si>
    <t>ПАБЛИК М~ДИА ГРУПП ООО</t>
  </si>
  <si>
    <t>МОНОЛИТ-СП~|ОД~ЖДА ООО</t>
  </si>
  <si>
    <t>КОНТИН~НТАЛЬ-КНИГА ООО</t>
  </si>
  <si>
    <t>ЛИНЖ~РИ-МАРК~Т ООО</t>
  </si>
  <si>
    <t>"РИГЛИ"ООО</t>
  </si>
  <si>
    <t>ЭС СИ ЭЙ ­АЙДЖИН ПРОДАКТС РАША</t>
  </si>
  <si>
    <t>ТОРГОВАЯ КОМПАНИЯ ИНАГРО ООО 3</t>
  </si>
  <si>
    <t>­АЙДЖИН КИН~ТИКС ООО</t>
  </si>
  <si>
    <t>КСК-СВ~Т М ООО</t>
  </si>
  <si>
    <t>ТОРГОВЫЙ ДОМ ДАЛЬПРОМРЫБА ООO</t>
  </si>
  <si>
    <t>АП~ СПА ООО</t>
  </si>
  <si>
    <t>ТОРГОВАЯ КОМПАНИЯ ТРАФФИК ООО</t>
  </si>
  <si>
    <t>ТАЛВИ ООО</t>
  </si>
  <si>
    <t>АЛФАМА ­­I ООО</t>
  </si>
  <si>
    <t>АНГ~Л ООО</t>
  </si>
  <si>
    <t>ОР~­ПРОМ ЗАО</t>
  </si>
  <si>
    <t>АКВАСИСТ~МЫ МТ ООО</t>
  </si>
  <si>
    <t>КИМБ~РЛИ-КЛАРК ООО 2</t>
  </si>
  <si>
    <t>С~ЛИГ~Р-­ОЛДИНГ ЗАО</t>
  </si>
  <si>
    <t>КОНДИТ~РСКИЙ ДОМ П~НЗ~НСКИЙ 2</t>
  </si>
  <si>
    <t>Б~ЛЛА ВОСТОК ООО</t>
  </si>
  <si>
    <t>АВАНТА ТР~ЙДИНГ ООО</t>
  </si>
  <si>
    <t>НУТРИ|ИЯ ООО</t>
  </si>
  <si>
    <t>КОШАР~ЛЬ ООО</t>
  </si>
  <si>
    <t>ОБ КОНД</t>
  </si>
  <si>
    <t>СПАРТА ЗАО</t>
  </si>
  <si>
    <t>АЛ~КСИНСКИЙ ­Л~БОКОМБИНАТ ЗАО</t>
  </si>
  <si>
    <t>~ЛАБУГА УКУПРПЛАСТ ООО</t>
  </si>
  <si>
    <t>ЛАРОТ~КС ООО</t>
  </si>
  <si>
    <t>АЛЬФА-ТИМ</t>
  </si>
  <si>
    <t>КОМПАНИЯ АРН~СТ ОАО</t>
  </si>
  <si>
    <t>ПКК В~СНА ОАО</t>
  </si>
  <si>
    <t>ОК СОЮЗКОНС~РВМОЛОКО ООО</t>
  </si>
  <si>
    <t>ФПК КОНТИН~НТ ООО</t>
  </si>
  <si>
    <t>АРН~СТ ОАО</t>
  </si>
  <si>
    <t>ТД РУССКИ~ ПРОДУКТЫ ТОРГ ООО 3</t>
  </si>
  <si>
    <t>ФОНТ~ АКВА ООО 2</t>
  </si>
  <si>
    <t>М~ГАЭЛАТОН ООО</t>
  </si>
  <si>
    <t>БОЛ~АР М~ДИКА ООО</t>
  </si>
  <si>
    <t>ОПТМ~Б~ЛЬТОРГ ООО</t>
  </si>
  <si>
    <t>С-ТР~ЙД ООО</t>
  </si>
  <si>
    <t>ТОРГОВЫЙ ДОМ ЗА РУЛ~М ООО</t>
  </si>
  <si>
    <t>"СМАРТ"ООО</t>
  </si>
  <si>
    <t>Р~СУРС ООО</t>
  </si>
  <si>
    <t>Т~Р|ИЯ ООО</t>
  </si>
  <si>
    <t>КОНДИТ~РСКИЙ КОМБИНАТ"КУБАНЬ"О</t>
  </si>
  <si>
    <t>ТД ­ОРС ООО</t>
  </si>
  <si>
    <t>"К~ЛЛОГГ РУС"ООО</t>
  </si>
  <si>
    <t>"ТОРГОВЫЙ ДОМ"СТР~КОЗА"ООО</t>
  </si>
  <si>
    <t>КОНДИТ~РСКИЙ ДОМ П~НЗ~НСКИЙ 3</t>
  </si>
  <si>
    <t>ПРОКТ~Р ЭНД ГЭМБЛ ООО</t>
  </si>
  <si>
    <t>ПРОКТ~Р ЭНД ГЭМБЛ ООО 2</t>
  </si>
  <si>
    <t>ПОЛ~Т ДРАКОНА ООО</t>
  </si>
  <si>
    <t>"ТД М~ГАПОЛИС"ООО</t>
  </si>
  <si>
    <t xml:space="preserve">ЛИПЕЦКХЛЕБМАКАРОНПРОМ ОАО </t>
  </si>
  <si>
    <t>пакет</t>
  </si>
  <si>
    <t>ТФК СЛАВЯНСКИЙ Т~КСТИЛЬ ООО</t>
  </si>
  <si>
    <t>ОЛМА М~ДИА ГРУПП ЗАО</t>
  </si>
  <si>
    <t>ПРОКТ~Р ЭНД ГЭМБЛ ООО 4</t>
  </si>
  <si>
    <t>ИП АГЕЕВА</t>
  </si>
  <si>
    <t>Н~СТЛ~ РОССИЯ ООО</t>
  </si>
  <si>
    <t>НАТС ТР~ЙД ООО 2</t>
  </si>
  <si>
    <t>ТОПС~РВИС ЭЛ~КТРОМАРК~Т ООО</t>
  </si>
  <si>
    <t>В~РСОН ООО</t>
  </si>
  <si>
    <t>СТ~ЛЛАР-М ООО</t>
  </si>
  <si>
    <t>ТОРГОВЫЙ ДОМ СКОВО ООО</t>
  </si>
  <si>
    <t>БУМФА ГРУПП ООО</t>
  </si>
  <si>
    <t>ТОРГОВАЯ ФИРМА ЛИД~Р ООО 2</t>
  </si>
  <si>
    <t>~ВРОТР~ЙД ООО</t>
  </si>
  <si>
    <t>ТОРГОВЫЙ ДОМ СКОВО ООО 2</t>
  </si>
  <si>
    <t>ТД СИНКО ООО</t>
  </si>
  <si>
    <t>САМАРСКИЙ КОНДИТ~Р ЗАО</t>
  </si>
  <si>
    <t>Д~КА ОАО 2</t>
  </si>
  <si>
    <t>ИП КИТАЙКИН AЛ~КС~Й БОРИСОВИЧ</t>
  </si>
  <si>
    <t>ЮЖНАЯ МНОГООТРАСЛ~ВАЯ КОРПОРА|</t>
  </si>
  <si>
    <t>Г~ОДОМ ООО</t>
  </si>
  <si>
    <t>ТПК ТАИМЭКС</t>
  </si>
  <si>
    <t>Р~ГИОНСОЛЬ ООО</t>
  </si>
  <si>
    <t>АПИД~Й ООО</t>
  </si>
  <si>
    <t>К­ СТАРООСКОЛЬСКИЙ ЗАО</t>
  </si>
  <si>
    <t>БУМАЖНАЯ ФАБРИКА</t>
  </si>
  <si>
    <t>миллениум аква</t>
  </si>
  <si>
    <t>ОР~­ПРОМ ЗАО 3</t>
  </si>
  <si>
    <t>ИНТ~РАГРОСИСТ~МЫ ООО</t>
  </si>
  <si>
    <t>аспект</t>
  </si>
  <si>
    <t>ВИМ-БИЛЬ-ДАНН</t>
  </si>
  <si>
    <t>Ф~ЛЛОУЗ ООО</t>
  </si>
  <si>
    <t>ОЛИВ~РИО ООО</t>
  </si>
  <si>
    <t>ТР~ЙД КНИГА ООО</t>
  </si>
  <si>
    <t>ВИП МАРК~Т ООО</t>
  </si>
  <si>
    <t>Ф~РР~РО РУССИЯ ЗАО</t>
  </si>
  <si>
    <t>М~ДКОМ-МП ООО</t>
  </si>
  <si>
    <t>нарзан</t>
  </si>
  <si>
    <t>ФАБРИКА СП~|ОД~ЖДЫ ООО</t>
  </si>
  <si>
    <t>ТОРГОВЫЙ ДОМ НАСТЮША ООО 2</t>
  </si>
  <si>
    <t>ПАРИТ~Т-ДЭЛЬТА ООО</t>
  </si>
  <si>
    <t>Д~КА ОАО 3</t>
  </si>
  <si>
    <t>ИП ШЕСТЕРНИН</t>
  </si>
  <si>
    <t>НЭФИС КОСМ~ТИКС ОАО</t>
  </si>
  <si>
    <t>Н~СТЛ~ РОССИЯ ООО 5</t>
  </si>
  <si>
    <t>В~ЛН~СС ФОНТ~ЙН ООО</t>
  </si>
  <si>
    <t>БРИГАДИР Т~КНОЛОДЖИС ЗАО</t>
  </si>
  <si>
    <t>"МЭЗ ЮГ РУСИ"ООО</t>
  </si>
  <si>
    <t>"ЭЛМАТ"ЗАО</t>
  </si>
  <si>
    <t>ПРОГР~СС ОАО</t>
  </si>
  <si>
    <t>СТИМУЛ-КОЛОР КОСМ~ТИК ООО</t>
  </si>
  <si>
    <t>ООО ГОЛД~Р-ЭЛ~КТРОНИКС 2</t>
  </si>
  <si>
    <t>С~ВКО-ДИСТРИБУ|ИЯ ООО</t>
  </si>
  <si>
    <t>ПРОГР~СС ОАО 2</t>
  </si>
  <si>
    <t>ВОСТОК-С~РВИС-СП~|КОМПЛ~КТ ЗАО</t>
  </si>
  <si>
    <t>ДИСТР~ЙД ООО</t>
  </si>
  <si>
    <t>ВИП МАРК~Т ООО 2</t>
  </si>
  <si>
    <t>ОСКО ПРОДУКТ ООО</t>
  </si>
  <si>
    <t>РЕКИТТ БЕНКИЗЕР</t>
  </si>
  <si>
    <t>АЗОВСКАЯ КОНДИТ~РСКАЯ ФАБРИКА</t>
  </si>
  <si>
    <t>ИНСТРУМ-АГРО</t>
  </si>
  <si>
    <t>ТД Ф~РАБА ООО</t>
  </si>
  <si>
    <t>ПРОМТОРГС~РВИС ООО</t>
  </si>
  <si>
    <t>ООО ВОЗРОЖД~НИ~</t>
  </si>
  <si>
    <t>С-ТР~ЙД ООО 2</t>
  </si>
  <si>
    <t>7-11-13</t>
  </si>
  <si>
    <t>ИП ЛАВСКИЙ А.А.2</t>
  </si>
  <si>
    <t>СНЭК |~НТР ООО</t>
  </si>
  <si>
    <t>АВ~КО ТР~ЙД ООО 3</t>
  </si>
  <si>
    <t>"ТОРГОВАЯ КОМПАНИЯ"ЛАКОНИЯ"ООО</t>
  </si>
  <si>
    <t>ОЛИВ~РИО ООО 2</t>
  </si>
  <si>
    <t>НОВЫЙ ДИСК-ТР~ЙД ООО</t>
  </si>
  <si>
    <t>7-8-11</t>
  </si>
  <si>
    <t>ГОНЧАР-КА ООО</t>
  </si>
  <si>
    <t>АЙДИГО ООО 2</t>
  </si>
  <si>
    <t>БАТ ЛАЙТ |~НТР ООО</t>
  </si>
  <si>
    <t>НАТС ТР~ЙД ООО 3</t>
  </si>
  <si>
    <t>АКВАФОР ЛАЙН ООО 2</t>
  </si>
  <si>
    <t>ДИКОМП-КЛАССИК ООО</t>
  </si>
  <si>
    <t>ГРУППО МОДА ИТАЛИЯ ООО</t>
  </si>
  <si>
    <t>УПАКОВКА И С~РВИС-|~НТР ООО 2</t>
  </si>
  <si>
    <t>ЯРКИ~ Р~Ш~НИЯ ООО</t>
  </si>
  <si>
    <t>ИНТ~РКРОС ОПТ ООО</t>
  </si>
  <si>
    <t>БЭБИ ­ИТ ООО</t>
  </si>
  <si>
    <t>АРАКС</t>
  </si>
  <si>
    <t>ЭЛ~Н-В~СТ ООО</t>
  </si>
  <si>
    <t>ООО КЛ~В~Р</t>
  </si>
  <si>
    <t>ДОНСКОЙ ТЕКСТИЛЬ</t>
  </si>
  <si>
    <t>­АЙДЖИН Т~КНОЛОДЖИЗ ООО</t>
  </si>
  <si>
    <t>Ч~МКАЗ ООО</t>
  </si>
  <si>
    <t>Б~ЛАМОС ЗАО</t>
  </si>
  <si>
    <t>КОНДИТ~Р ОАО</t>
  </si>
  <si>
    <t>ПКК В~СНА ОАО 2</t>
  </si>
  <si>
    <t>АРИВЕРА ООО</t>
  </si>
  <si>
    <t>БК С~РВИС ООО</t>
  </si>
  <si>
    <t>СП~КТРУМ БРЭНДС ЗАО</t>
  </si>
  <si>
    <t>ТД Р~КЛАМА СИТИ ООО</t>
  </si>
  <si>
    <t>САЛИТА ООО</t>
  </si>
  <si>
    <t>ТД РУССКИ~ ПРОДУКТЫ ТОРГ ООО 6</t>
  </si>
  <si>
    <t>ИННОТ~­ ООО</t>
  </si>
  <si>
    <t>ИНТ~РН~ШНЛ АССИСТАНТС ООО</t>
  </si>
  <si>
    <t>Т~­НОМАРК~Т ООО</t>
  </si>
  <si>
    <t>ВИП МАРК~Т ООО 3</t>
  </si>
  <si>
    <t>ООО"МИР ПРОДУКТОВ Д~САН"</t>
  </si>
  <si>
    <t>К~Р­~Р ООО</t>
  </si>
  <si>
    <t>"ЛИС ЭЛ~КТРО"ООО</t>
  </si>
  <si>
    <t>4-8-13</t>
  </si>
  <si>
    <t>МИР ПРОДУКТОВ Д~САН ООО 3</t>
  </si>
  <si>
    <t>"ПРАЙМТ~КС"ООО 2</t>
  </si>
  <si>
    <t>"РОСПРОМТОРГ"ООО</t>
  </si>
  <si>
    <t>"САФАРИ КОФ~ ТР~ЙДИНГ"ООО</t>
  </si>
  <si>
    <t>"МТД САДОВАЯ Т~­НИКА"ООО</t>
  </si>
  <si>
    <t>"ТОРГОВЫЙ ДОМ"УРАЛЬСКИЙ ПРОДУК</t>
  </si>
  <si>
    <t>УДАРНИ|А ОАО 2</t>
  </si>
  <si>
    <t>ФИРМА"ТОРГОВЫЙ ДОМ ЯРМАРКА"ООО</t>
  </si>
  <si>
    <t>КОКА-КОЛА ЭЙЧ БИ СИ ~ВРАЗИЯ 11</t>
  </si>
  <si>
    <t>"ЭФФ~КТ"ООО</t>
  </si>
  <si>
    <t>ВОДНАЯ КОМПАНИЯ"СТАРЫЙ ИСТОЧНИ</t>
  </si>
  <si>
    <t>"ДЯДЯ ВАНЯ ТР~ЙДИНГ"ООО</t>
  </si>
  <si>
    <t>ТОРГОВЫЙ ДОМ СОЛН~ЧНЫ~ ПРОДУКТ</t>
  </si>
  <si>
    <t>"ТОРГОВЫЙ ДОМ Г~КСА"ООО</t>
  </si>
  <si>
    <t>"ИГРОВЫ~ Т~­НОЛОГИИ"ООО</t>
  </si>
  <si>
    <t>"ИГРОВЫ~ Т~­НОЛОГИИ"ООО 2</t>
  </si>
  <si>
    <t>"БОГ~МИЯ-ЛЮКС-ПОСУДА"ООО</t>
  </si>
  <si>
    <t>"ТПК"ДМ Т~КСТИЛЬ М~Н~ДЖМ~НТ"ЗА</t>
  </si>
  <si>
    <t>"ТДЛ Т~КСТИЛЬ"ООО</t>
  </si>
  <si>
    <t>"ЭСС~Н ПРОДАКШН АГ"ЗАО 2</t>
  </si>
  <si>
    <t>"КУБАНСКИ~ ­Л~Б|Ы"ООО</t>
  </si>
  <si>
    <t>"ЭН~РГ~Т"ООО</t>
  </si>
  <si>
    <t>"ТУЛЬСКАЯ МАКАРОННАЯ ФАБРИКА"З</t>
  </si>
  <si>
    <t>"САНФРУТ-ТР~ЙД"ООО</t>
  </si>
  <si>
    <t>"АМТ~Л СОФТ ДРИНКС"ООО</t>
  </si>
  <si>
    <t>"НОВАТ~КС"ООО</t>
  </si>
  <si>
    <t>ИП КОПЫТ|ОВ С~РГ~Й ВАСИЛЬ~ВИЧ</t>
  </si>
  <si>
    <t>"ТОРГОВЫЙ СОЮЗ"ООО</t>
  </si>
  <si>
    <t>"АРТ~"ООО</t>
  </si>
  <si>
    <t>ИНТ~РАГРОСИСТ~МЫ ООО 2</t>
  </si>
  <si>
    <t>"|У~ГГ РУССИЯ"ООО</t>
  </si>
  <si>
    <t>Д~ВИЛОН-М ООО 3</t>
  </si>
  <si>
    <t>"ИТД"ЗАО</t>
  </si>
  <si>
    <t>"ЭСТА"ООО</t>
  </si>
  <si>
    <t>"ДАТКОМТ~Л"ООО</t>
  </si>
  <si>
    <t>"ТР~ЙД-С~РВИС"ООО</t>
  </si>
  <si>
    <t>"РОСЭЛ"ООО</t>
  </si>
  <si>
    <t>ПТК ~ВРОПАК ООО 2</t>
  </si>
  <si>
    <t>"ИМПЕРИЯ УПАКОВКИ"ООО</t>
  </si>
  <si>
    <t>"НП|"НОВЫ~ АГРО Т~­НОЛОГИИ"ООО</t>
  </si>
  <si>
    <t>"БОРИНСКИ~ ВОДЫ"ООО</t>
  </si>
  <si>
    <t>"ТОРГОВЫЙ ДОМ МИР ИНСТРУМ~НТА"</t>
  </si>
  <si>
    <t>ЛИПЕЦКХЛЕБМАКАРОНПРОМ ОАО 6</t>
  </si>
  <si>
    <t>"ПРОДРИТ~ЙЛ-С~РВИС"ООО</t>
  </si>
  <si>
    <t>"АВАЛЬ-ТР~ЙД"ООО</t>
  </si>
  <si>
    <t>"МУЛЬТИОПТ"ООО</t>
  </si>
  <si>
    <t>"БАЛТИК ­АУС"ООО</t>
  </si>
  <si>
    <t>"ЛЮКСОР"ООО</t>
  </si>
  <si>
    <t>11-12</t>
  </si>
  <si>
    <t>"ЭСТА"ООО 2</t>
  </si>
  <si>
    <t>"АРТ ГАЛ~Р~Я"ООО</t>
  </si>
  <si>
    <t>ПК ­ИМИЧ~СКИЙ ЗАВОД"ЛУЧ"</t>
  </si>
  <si>
    <t>"ОСРАМ"ОАО</t>
  </si>
  <si>
    <t>"ПРОДРИТ~ЙЛ-С~РВИС"ООО 2</t>
  </si>
  <si>
    <t>ЛЕОТОН ФАРМА</t>
  </si>
  <si>
    <t>ЧЗБ­"ВИЗИРЬ КОМПАНИ"ООО</t>
  </si>
  <si>
    <t>"КОМФИЛЮКС"ООО</t>
  </si>
  <si>
    <t>"ЛЛК-ИНТ~РН~ШНЛ"ООО</t>
  </si>
  <si>
    <t>МЕРКУРИЙ</t>
  </si>
  <si>
    <t>"ДИМ РУС"ООО</t>
  </si>
  <si>
    <t>"ФИРМА АБ ТР~ЙД"ООО</t>
  </si>
  <si>
    <t>"КОМПАНИЯ МОДАТ~КС"ООО</t>
  </si>
  <si>
    <t>"РЗСБ"ООО</t>
  </si>
  <si>
    <t>"ДОН-АГРО"ООО</t>
  </si>
  <si>
    <t>"КРУГОМИР"ООО</t>
  </si>
  <si>
    <t>"ДОН~|КАЯ МАНУФАКТУРА М"ОАО</t>
  </si>
  <si>
    <t>"ВР ДИСТРИБЬЮШН"ООО</t>
  </si>
  <si>
    <t>"П~НТ~Л РУС"ООО</t>
  </si>
  <si>
    <t>канцлер</t>
  </si>
  <si>
    <t>"КАНЦЛЕР"ООО 2</t>
  </si>
  <si>
    <t>БРИЗ</t>
  </si>
  <si>
    <t>"НПК"КАРИГУЗ"ООО</t>
  </si>
  <si>
    <t>"ТОРГОВАЯ КОМПАНИЯ"ЭЛИС"ООО</t>
  </si>
  <si>
    <t>"САРАТОВ-ЛАВР"ООО</t>
  </si>
  <si>
    <t>"АГРО-ИНВ~СТ"ООО</t>
  </si>
  <si>
    <t>"ТОРГОВЫЙ ДОМ"АВТОПРОФИ"ООО</t>
  </si>
  <si>
    <t>ООО"ОПТИМА"</t>
  </si>
  <si>
    <t>"Б~ЛОНИЯ М"ООО</t>
  </si>
  <si>
    <t>"БИЗН~С-ЛИНК ЭЛ~КТРО"ООО</t>
  </si>
  <si>
    <t>УНИВ~РСАЛЬНЫ~ ПИЩ~ВЫ~ Т~­НОЛОГ</t>
  </si>
  <si>
    <t>"СОВ~Т М~ДИА"ООО</t>
  </si>
  <si>
    <t>"СИ ДИ ЛЭНД Р~КОРДС"ООО</t>
  </si>
  <si>
    <t>"Б~ЛОНИЯ М"ООО 3</t>
  </si>
  <si>
    <t>"СТРОНГ ПЛАНТ ЭНТ~РПРАЙЗ"ООО</t>
  </si>
  <si>
    <t>ТД ­ОРС ООО 2</t>
  </si>
  <si>
    <t>"СОФТКЛАБ ДИСТРИБЬЮШН"ООО 2</t>
  </si>
  <si>
    <t>КОМПАНИЯ АРН~СТ ОАО 2</t>
  </si>
  <si>
    <t>"НЬЮ ФУДС"ООО</t>
  </si>
  <si>
    <t>"В~РОНА"ООО</t>
  </si>
  <si>
    <t>"АБРАЗИВНЫ~ Т~­НОЛОГИИ"ООО</t>
  </si>
  <si>
    <t>"БИКОМ"ООО</t>
  </si>
  <si>
    <t>"НАНА"ООО</t>
  </si>
  <si>
    <t>БАРРЕЛЬ ООО 2</t>
  </si>
  <si>
    <t>"П~РВЫЙ Т~РМОМ~ТРОВЫЙ ЗАВОД"ОО</t>
  </si>
  <si>
    <t>ПТО"ОСНОВА"ООО 2</t>
  </si>
  <si>
    <t>"МЭЗ ЮГ РУСИ"ООО 4</t>
  </si>
  <si>
    <t>"Г~РМ~С РИТ~ЙЛ"ООО</t>
  </si>
  <si>
    <t>"КАСПЕР ГРУП"ЗАО</t>
  </si>
  <si>
    <t>"МАТТ~Л"ООО</t>
  </si>
  <si>
    <t>ООО ОПТИМА 7</t>
  </si>
  <si>
    <t>"БЕЛОНИЯ М"ООО 4</t>
  </si>
  <si>
    <t>"ЖАН~ТТ"ООО</t>
  </si>
  <si>
    <t>"ПРОМСТИЛЬ"ООО</t>
  </si>
  <si>
    <t>"ТР~НДИ Т~КСТИЛЬ"ООО</t>
  </si>
  <si>
    <t>"АНТАНТА-ТРЭЙД"ООО</t>
  </si>
  <si>
    <t>"ПРОМСТИЛЬ"ООО 2</t>
  </si>
  <si>
    <t>"РЕСУРС-ПОЛИМЕР"ООО</t>
  </si>
  <si>
    <t>РЕКЛАМА СИТИ</t>
  </si>
  <si>
    <t>Альтрус</t>
  </si>
  <si>
    <t>"КАН|-С"ООО</t>
  </si>
  <si>
    <t>"МИСТ~РИЯ ПЛЮС"ООО</t>
  </si>
  <si>
    <t>"ИНТ~РТР~ЙД ФУД"ООО</t>
  </si>
  <si>
    <t>Склад А+В</t>
  </si>
  <si>
    <t>Склад С</t>
  </si>
  <si>
    <t xml:space="preserve">СВЕТЛАНА </t>
  </si>
  <si>
    <t>ГИПАР</t>
  </si>
  <si>
    <t>НИКИТИН</t>
  </si>
  <si>
    <t>АВАЛЬ-ТРЕЙД</t>
  </si>
  <si>
    <t>ДВТ Экотехнологии Рус</t>
  </si>
  <si>
    <t>Упаковка и сервис ООО</t>
  </si>
  <si>
    <t>Самсонайт</t>
  </si>
  <si>
    <t>Нидан Соки</t>
  </si>
  <si>
    <t>"ЭКШ~Н-КЛАБ"ООО</t>
  </si>
  <si>
    <t>25,26,27</t>
  </si>
  <si>
    <t>26,27,28</t>
  </si>
  <si>
    <t>КОНЦЕРН КАЛИНА</t>
  </si>
  <si>
    <t>КОНДИТЕРСКАЯ ФАБРИКА "СОКОЛ"</t>
  </si>
  <si>
    <t>ПОЛИМЕРБЫТ</t>
  </si>
  <si>
    <t>НОВЫЙ СТИЛЬ</t>
  </si>
  <si>
    <t>МАКСИМУС</t>
  </si>
  <si>
    <t>МОНДЭЛИС РУСЬ</t>
  </si>
  <si>
    <t>ШИШКИН ЛЕС</t>
  </si>
  <si>
    <t>КОНДИТЕР</t>
  </si>
  <si>
    <t>с 17.06.13 на склад А</t>
  </si>
  <si>
    <t>ИНФОМАРКЕТ</t>
  </si>
  <si>
    <t>ГЕРМЕС-ИМПОРТ</t>
  </si>
  <si>
    <t>КАНЦ-ЭКСМО</t>
  </si>
  <si>
    <t>ОПТПРОМТОРГ</t>
  </si>
  <si>
    <t>"ДЛФ-ТРИФОЛИУМ"ООО</t>
  </si>
  <si>
    <t>ООО ОПТИМА 8</t>
  </si>
  <si>
    <t>"ТРАПЕЗА"ООО</t>
  </si>
  <si>
    <t>ТАЧ текстиль</t>
  </si>
  <si>
    <t>АЙСИДЖИ</t>
  </si>
  <si>
    <t>с 13.06.13 авизовывать на 95 ворота</t>
  </si>
  <si>
    <t>ПЕЛИГРИН МАТЕН</t>
  </si>
  <si>
    <t>КАРДЕЛИЯ ДЕКОР</t>
  </si>
  <si>
    <t>"АГАТЭ"ООО</t>
  </si>
  <si>
    <t>"ПНРК"ООО</t>
  </si>
  <si>
    <t>К-ТРЕЙД ООО</t>
  </si>
  <si>
    <t>О-СИ-ЭС ЦЕНТР   ООО</t>
  </si>
  <si>
    <t>"БИТТН~Р ФАРМА"ООО</t>
  </si>
  <si>
    <t>"Р~АЛ,-ГИП~РМАРК~Т"ООО</t>
  </si>
  <si>
    <t>СКЛАД С</t>
  </si>
  <si>
    <t>ИНЕРТРЕЙД</t>
  </si>
  <si>
    <t>Авизовывать на склад С</t>
  </si>
  <si>
    <t>"ЧАСТНАЯ ПИВОВАРНЯ"АФАНАСИЙ"ОО</t>
  </si>
  <si>
    <t>ТЦ КОМУС ООО 3</t>
  </si>
  <si>
    <t>Невский БЕРЕГ</t>
  </si>
  <si>
    <t>EAN-14</t>
  </si>
  <si>
    <t>ЛИДЕР ТРЕЙД</t>
  </si>
  <si>
    <t>трэйдлайн</t>
  </si>
  <si>
    <t>ТЕР ГРУПП</t>
  </si>
  <si>
    <t>МИРЕЙ ООО</t>
  </si>
  <si>
    <t>"МПШО СМЕНА" ЗАО</t>
  </si>
  <si>
    <t>"ДУШИ МАРКЕТИНГ" ООО</t>
  </si>
  <si>
    <t>"ПИРОСМАНИ" ООО</t>
  </si>
  <si>
    <t>ТОРГОВЫЙ ДОМ АМФОРА ЗАО 2</t>
  </si>
  <si>
    <t>"ТЕР ГРУПП" ООО</t>
  </si>
  <si>
    <t>"ИНВЕСТОРГ" ООО</t>
  </si>
  <si>
    <t>"АРТ СТИЛЬ" ООО</t>
  </si>
  <si>
    <t>"ФЛИНТ" ООО</t>
  </si>
  <si>
    <t>РУМЕЛА ТРЕЙД ЗАО</t>
  </si>
  <si>
    <t>ООО "ПЕРСПЕКТИВА"</t>
  </si>
  <si>
    <t>"АКСИОМА" ООО</t>
  </si>
  <si>
    <t>"ВАНЕССА" ООО</t>
  </si>
  <si>
    <t>ТОРГОВЫЙ ДОМ "ТРОИЦА" ООО</t>
  </si>
  <si>
    <t>КРЦ "ЭФКО-КАСКАД" ООО</t>
  </si>
  <si>
    <t>"РУСФИНКОМ-БАЛТИКА" ООО</t>
  </si>
  <si>
    <t>"СТРОЙОБОИ" ООО</t>
  </si>
  <si>
    <t>"ФЕРАБА ОЙЛ" ООО</t>
  </si>
  <si>
    <t>"МАТЕКС" ООО</t>
  </si>
  <si>
    <t>КЕЛБИ</t>
  </si>
  <si>
    <t>КОНД. ЦЕНТР "МЕРЛЕТТО" ООО</t>
  </si>
  <si>
    <t>"ОПТИМА" ООО</t>
  </si>
  <si>
    <t>"ЛИНДТ УНД ШПРЮНГЛИ(РАША)" ООО</t>
  </si>
  <si>
    <t>"ПАРУС" ООО</t>
  </si>
  <si>
    <t>"ИНТРОПЛАСТИКА" ООО</t>
  </si>
  <si>
    <t>"МУРКОФФ" ООО</t>
  </si>
  <si>
    <t>ИП КИТАЙКИН АЛЕКСЕЙ БОРИСОВИЧ</t>
  </si>
  <si>
    <t>ТОРГОВЫЙ ДОМ "ХРУСТАЙМ" ООО</t>
  </si>
  <si>
    <t>МИСТЕРИЯ ООО</t>
  </si>
  <si>
    <t>"КАСПЕР ГРУП" ЗАО</t>
  </si>
  <si>
    <t>"ПЕРВЫЙ ШАГ" ЗАО</t>
  </si>
  <si>
    <t>ГРИН ГРУПП</t>
  </si>
  <si>
    <t>АВМ ПЛАСТИК</t>
  </si>
  <si>
    <t>ЧП АФАНАСИЙ</t>
  </si>
  <si>
    <t>МОНДЕЛИС</t>
  </si>
  <si>
    <t>ООО ВАЛГА</t>
  </si>
  <si>
    <t>ПРОФИТ</t>
  </si>
  <si>
    <t>КАНЦ-с</t>
  </si>
  <si>
    <t>Деметра</t>
  </si>
  <si>
    <t>10371</t>
  </si>
  <si>
    <t>"ЭЛИТ БЭГЗ"ООО</t>
  </si>
  <si>
    <t>10473</t>
  </si>
  <si>
    <t>"ПАРУС"ООО</t>
  </si>
  <si>
    <t>10488</t>
  </si>
  <si>
    <t>Т| КОМУС ООО 3</t>
  </si>
  <si>
    <t>10370</t>
  </si>
  <si>
    <t>МАМРУКО</t>
  </si>
  <si>
    <t>приём</t>
  </si>
  <si>
    <t>раздел</t>
  </si>
  <si>
    <t>ПН</t>
  </si>
  <si>
    <t>ВТ</t>
  </si>
  <si>
    <t>СР</t>
  </si>
  <si>
    <t>ЧТ</t>
  </si>
  <si>
    <t>ПТ</t>
  </si>
  <si>
    <t>ПН без пр</t>
  </si>
  <si>
    <t xml:space="preserve">ПН </t>
  </si>
  <si>
    <t>28,29,27</t>
  </si>
  <si>
    <t>18 20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</si>
</sst>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365F9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</font>
    <font>
      <b/>
      <sz val="14"/>
      <color theme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DDDFF"/>
        <bgColor indexed="64"/>
      </patternFill>
    </fill>
    <fill>
      <patternFill patternType="solid">
        <fgColor rgb="FF9FFC9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6DD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Border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0" borderId="0" xfId="0" applyProtection="1"/>
    <xf numFmtId="0" fontId="2" fillId="0" borderId="2" xfId="0" applyFont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0" xfId="0" applyNumberFormat="1" applyProtection="1"/>
    <xf numFmtId="0" fontId="0" fillId="4" borderId="0" xfId="0" applyFill="1" applyBorder="1" applyProtection="1"/>
    <xf numFmtId="0" fontId="8" fillId="0" borderId="2" xfId="0" applyFont="1" applyBorder="1" applyAlignment="1" applyProtection="1">
      <alignment horizontal="left" wrapText="1"/>
    </xf>
    <xf numFmtId="0" fontId="0" fillId="0" borderId="0" xfId="0" applyAlignment="1" applyProtection="1"/>
    <xf numFmtId="0" fontId="0" fillId="4" borderId="0" xfId="0" applyFill="1" applyBorder="1" applyAlignment="1" applyProtection="1"/>
    <xf numFmtId="0" fontId="8" fillId="0" borderId="2" xfId="0" applyFont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21" fontId="0" fillId="0" borderId="0" xfId="0" applyNumberFormat="1" applyProtection="1"/>
    <xf numFmtId="0" fontId="11" fillId="6" borderId="2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2" fillId="7" borderId="10" xfId="0" applyFont="1" applyFill="1" applyBorder="1" applyProtection="1">
      <protection locked="0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26" xfId="0" applyNumberFormat="1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0" fillId="4" borderId="21" xfId="0" applyFill="1" applyBorder="1" applyAlignment="1" applyProtection="1">
      <alignment horizontal="center" wrapText="1"/>
    </xf>
    <xf numFmtId="0" fontId="0" fillId="4" borderId="19" xfId="0" applyFill="1" applyBorder="1"/>
    <xf numFmtId="164" fontId="12" fillId="8" borderId="30" xfId="0" applyNumberFormat="1" applyFont="1" applyFill="1" applyBorder="1" applyAlignment="1" applyProtection="1">
      <alignment horizontal="left" vertical="center"/>
    </xf>
    <xf numFmtId="0" fontId="0" fillId="3" borderId="35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7" xfId="0" applyBorder="1" applyAlignment="1">
      <alignment horizontal="center"/>
    </xf>
    <xf numFmtId="20" fontId="0" fillId="0" borderId="0" xfId="0" applyNumberFormat="1"/>
    <xf numFmtId="0" fontId="2" fillId="9" borderId="21" xfId="0" applyFont="1" applyFill="1" applyBorder="1" applyAlignment="1" applyProtection="1">
      <alignment horizontal="center"/>
      <protection locked="0"/>
    </xf>
    <xf numFmtId="0" fontId="0" fillId="9" borderId="19" xfId="0" applyFill="1" applyBorder="1" applyProtection="1">
      <protection locked="0"/>
    </xf>
    <xf numFmtId="0" fontId="0" fillId="9" borderId="19" xfId="0" applyFill="1" applyBorder="1" applyAlignment="1" applyProtection="1">
      <alignment horizontal="center"/>
      <protection locked="0"/>
    </xf>
    <xf numFmtId="0" fontId="1" fillId="9" borderId="19" xfId="1" quotePrefix="1" applyNumberFormat="1" applyFill="1" applyBorder="1" applyAlignment="1" applyProtection="1">
      <alignment horizontal="center"/>
      <protection locked="0"/>
    </xf>
    <xf numFmtId="0" fontId="0" fillId="9" borderId="24" xfId="0" applyFill="1" applyBorder="1" applyAlignment="1">
      <alignment horizontal="center"/>
    </xf>
    <xf numFmtId="0" fontId="0" fillId="9" borderId="19" xfId="0" applyNumberFormat="1" applyFill="1" applyBorder="1" applyAlignment="1" applyProtection="1">
      <alignment horizontal="center"/>
      <protection locked="0"/>
    </xf>
    <xf numFmtId="0" fontId="14" fillId="6" borderId="2" xfId="0" applyFont="1" applyFill="1" applyBorder="1" applyAlignment="1" applyProtection="1">
      <alignment horizontal="center" vertical="center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0" fontId="15" fillId="6" borderId="2" xfId="0" applyFont="1" applyFill="1" applyBorder="1" applyAlignment="1" applyProtection="1">
      <alignment horizontal="center"/>
      <protection locked="0"/>
    </xf>
    <xf numFmtId="0" fontId="9" fillId="3" borderId="3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vertical="center"/>
    </xf>
    <xf numFmtId="0" fontId="2" fillId="0" borderId="25" xfId="0" applyFont="1" applyBorder="1" applyAlignment="1" applyProtection="1">
      <alignment vertical="center"/>
    </xf>
    <xf numFmtId="0" fontId="0" fillId="0" borderId="16" xfId="0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  <xf numFmtId="0" fontId="0" fillId="0" borderId="32" xfId="0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0" fillId="0" borderId="23" xfId="0" applyNumberFormat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vertical="center"/>
    </xf>
    <xf numFmtId="0" fontId="0" fillId="3" borderId="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5" borderId="35" xfId="0" applyFont="1" applyFill="1" applyBorder="1" applyProtection="1">
      <protection locked="0"/>
    </xf>
    <xf numFmtId="0" fontId="0" fillId="4" borderId="0" xfId="0" applyFont="1" applyFill="1" applyBorder="1"/>
    <xf numFmtId="0" fontId="0" fillId="5" borderId="1" xfId="0" applyFont="1" applyFill="1" applyBorder="1" applyProtection="1">
      <protection locked="0"/>
    </xf>
    <xf numFmtId="0" fontId="0" fillId="5" borderId="1" xfId="0" applyNumberFormat="1" applyFont="1" applyFill="1" applyBorder="1" applyAlignment="1" applyProtection="1">
      <alignment horizontal="center"/>
      <protection locked="0"/>
    </xf>
    <xf numFmtId="1" fontId="16" fillId="5" borderId="1" xfId="1" quotePrefix="1" applyNumberFormat="1" applyFont="1" applyFill="1" applyBorder="1" applyProtection="1">
      <protection locked="0"/>
    </xf>
    <xf numFmtId="0" fontId="16" fillId="5" borderId="1" xfId="1" applyNumberFormat="1" applyFont="1" applyFill="1" applyBorder="1" applyAlignment="1" applyProtection="1">
      <alignment horizontal="center"/>
      <protection locked="0"/>
    </xf>
    <xf numFmtId="0" fontId="0" fillId="5" borderId="1" xfId="0" applyFont="1" applyFill="1" applyBorder="1" applyAlignment="1" applyProtection="1">
      <alignment horizontal="center"/>
      <protection locked="0"/>
    </xf>
    <xf numFmtId="0" fontId="16" fillId="5" borderId="1" xfId="1" quotePrefix="1" applyNumberFormat="1" applyFont="1" applyFill="1" applyBorder="1" applyAlignment="1" applyProtection="1">
      <alignment horizontal="center"/>
      <protection locked="0"/>
    </xf>
    <xf numFmtId="1" fontId="16" fillId="5" borderId="34" xfId="1" quotePrefix="1" applyNumberFormat="1" applyFont="1" applyFill="1" applyBorder="1" applyProtection="1">
      <protection locked="0"/>
    </xf>
    <xf numFmtId="0" fontId="16" fillId="5" borderId="34" xfId="1" applyNumberFormat="1" applyFont="1" applyFill="1" applyBorder="1" applyAlignment="1" applyProtection="1">
      <alignment horizontal="center"/>
      <protection locked="0"/>
    </xf>
    <xf numFmtId="0" fontId="0" fillId="5" borderId="34" xfId="0" applyFont="1" applyFill="1" applyBorder="1" applyAlignment="1" applyProtection="1">
      <alignment horizontal="center"/>
      <protection locked="0"/>
    </xf>
    <xf numFmtId="0" fontId="0" fillId="5" borderId="34" xfId="0" applyFont="1" applyFill="1" applyBorder="1" applyProtection="1">
      <protection locked="0"/>
    </xf>
    <xf numFmtId="0" fontId="16" fillId="5" borderId="34" xfId="1" quotePrefix="1" applyNumberFormat="1" applyFont="1" applyFill="1" applyBorder="1" applyAlignment="1" applyProtection="1">
      <alignment horizontal="center"/>
      <protection locked="0"/>
    </xf>
    <xf numFmtId="0" fontId="0" fillId="5" borderId="34" xfId="0" applyNumberFormat="1" applyFont="1" applyFill="1" applyBorder="1" applyAlignment="1" applyProtection="1">
      <alignment horizontal="center"/>
      <protection locked="0"/>
    </xf>
    <xf numFmtId="164" fontId="0" fillId="9" borderId="16" xfId="0" applyNumberFormat="1" applyFont="1" applyFill="1" applyBorder="1" applyAlignment="1">
      <alignment horizontal="left"/>
    </xf>
    <xf numFmtId="0" fontId="0" fillId="9" borderId="20" xfId="0" applyNumberFormat="1" applyFont="1" applyFill="1" applyBorder="1" applyAlignment="1" applyProtection="1">
      <alignment horizontal="center"/>
      <protection locked="0"/>
    </xf>
    <xf numFmtId="1" fontId="16" fillId="9" borderId="21" xfId="1" quotePrefix="1" applyNumberFormat="1" applyFont="1" applyFill="1" applyBorder="1" applyProtection="1">
      <protection locked="0"/>
    </xf>
    <xf numFmtId="0" fontId="16" fillId="9" borderId="21" xfId="1" applyNumberFormat="1" applyFont="1" applyFill="1" applyBorder="1" applyAlignment="1" applyProtection="1">
      <alignment horizontal="center"/>
      <protection locked="0"/>
    </xf>
    <xf numFmtId="0" fontId="0" fillId="9" borderId="21" xfId="0" applyFont="1" applyFill="1" applyBorder="1" applyAlignment="1" applyProtection="1">
      <alignment horizontal="center"/>
      <protection locked="0"/>
    </xf>
    <xf numFmtId="0" fontId="0" fillId="9" borderId="21" xfId="0" applyFont="1" applyFill="1" applyBorder="1" applyProtection="1">
      <protection locked="0"/>
    </xf>
    <xf numFmtId="0" fontId="16" fillId="9" borderId="21" xfId="1" quotePrefix="1" applyNumberFormat="1" applyFont="1" applyFill="1" applyBorder="1" applyAlignment="1" applyProtection="1">
      <alignment horizontal="center"/>
      <protection locked="0"/>
    </xf>
    <xf numFmtId="0" fontId="0" fillId="9" borderId="22" xfId="0" applyFont="1" applyFill="1" applyBorder="1" applyAlignment="1" applyProtection="1">
      <alignment horizontal="center"/>
      <protection locked="0"/>
    </xf>
    <xf numFmtId="164" fontId="0" fillId="9" borderId="37" xfId="0" applyNumberFormat="1" applyFont="1" applyFill="1" applyBorder="1" applyAlignment="1">
      <alignment horizontal="left"/>
    </xf>
    <xf numFmtId="0" fontId="0" fillId="9" borderId="23" xfId="0" applyNumberFormat="1" applyFont="1" applyFill="1" applyBorder="1" applyAlignment="1" applyProtection="1">
      <alignment horizontal="center"/>
      <protection locked="0"/>
    </xf>
    <xf numFmtId="0" fontId="0" fillId="9" borderId="19" xfId="0" applyFont="1" applyFill="1" applyBorder="1" applyProtection="1">
      <protection locked="0"/>
    </xf>
    <xf numFmtId="1" fontId="16" fillId="9" borderId="19" xfId="1" quotePrefix="1" applyNumberFormat="1" applyFont="1" applyFill="1" applyBorder="1" applyProtection="1">
      <protection locked="0"/>
    </xf>
    <xf numFmtId="0" fontId="16" fillId="9" borderId="19" xfId="1" applyNumberFormat="1" applyFont="1" applyFill="1" applyBorder="1" applyAlignment="1" applyProtection="1">
      <alignment horizontal="center"/>
      <protection locked="0"/>
    </xf>
    <xf numFmtId="0" fontId="0" fillId="9" borderId="19" xfId="0" applyFont="1" applyFill="1" applyBorder="1" applyAlignment="1" applyProtection="1">
      <alignment horizontal="center"/>
      <protection locked="0"/>
    </xf>
    <xf numFmtId="0" fontId="16" fillId="9" borderId="19" xfId="1" quotePrefix="1" applyNumberFormat="1" applyFont="1" applyFill="1" applyBorder="1" applyAlignment="1" applyProtection="1">
      <alignment horizontal="center"/>
      <protection locked="0"/>
    </xf>
    <xf numFmtId="0" fontId="0" fillId="9" borderId="24" xfId="0" applyFont="1" applyFill="1" applyBorder="1" applyAlignment="1" applyProtection="1">
      <alignment horizontal="center"/>
      <protection locked="0"/>
    </xf>
    <xf numFmtId="1" fontId="16" fillId="5" borderId="7" xfId="1" quotePrefix="1" applyNumberFormat="1" applyFont="1" applyFill="1" applyBorder="1" applyProtection="1">
      <protection locked="0"/>
    </xf>
    <xf numFmtId="0" fontId="16" fillId="5" borderId="7" xfId="1" applyNumberFormat="1" applyFont="1" applyFill="1" applyBorder="1" applyAlignment="1" applyProtection="1">
      <alignment horizontal="center"/>
      <protection locked="0"/>
    </xf>
    <xf numFmtId="0" fontId="0" fillId="5" borderId="7" xfId="0" applyFont="1" applyFill="1" applyBorder="1" applyAlignment="1" applyProtection="1">
      <alignment horizontal="center"/>
      <protection locked="0"/>
    </xf>
    <xf numFmtId="0" fontId="0" fillId="5" borderId="7" xfId="0" applyFont="1" applyFill="1" applyBorder="1" applyProtection="1">
      <protection locked="0"/>
    </xf>
    <xf numFmtId="0" fontId="16" fillId="5" borderId="7" xfId="1" quotePrefix="1" applyNumberFormat="1" applyFont="1" applyFill="1" applyBorder="1" applyAlignment="1" applyProtection="1">
      <alignment horizontal="center"/>
      <protection locked="0"/>
    </xf>
    <xf numFmtId="0" fontId="0" fillId="5" borderId="7" xfId="0" applyNumberFormat="1" applyFont="1" applyFill="1" applyBorder="1" applyAlignment="1" applyProtection="1">
      <alignment horizontal="center"/>
      <protection locked="0"/>
    </xf>
    <xf numFmtId="0" fontId="0" fillId="4" borderId="19" xfId="0" applyFont="1" applyFill="1" applyBorder="1"/>
    <xf numFmtId="0" fontId="0" fillId="5" borderId="1" xfId="0" applyFill="1" applyBorder="1" applyAlignment="1">
      <alignment horizontal="center"/>
    </xf>
    <xf numFmtId="164" fontId="0" fillId="5" borderId="31" xfId="0" applyNumberFormat="1" applyFont="1" applyFill="1" applyBorder="1" applyAlignment="1" applyProtection="1">
      <alignment horizontal="left"/>
    </xf>
    <xf numFmtId="0" fontId="0" fillId="5" borderId="3" xfId="0" applyFont="1" applyFill="1" applyBorder="1" applyProtection="1">
      <protection locked="0"/>
    </xf>
    <xf numFmtId="0" fontId="0" fillId="4" borderId="21" xfId="0" applyFont="1" applyFill="1" applyBorder="1"/>
    <xf numFmtId="0" fontId="0" fillId="5" borderId="3" xfId="0" applyFill="1" applyBorder="1" applyProtection="1">
      <protection locked="0"/>
    </xf>
    <xf numFmtId="0" fontId="0" fillId="5" borderId="7" xfId="0" applyFill="1" applyBorder="1" applyAlignment="1">
      <alignment horizontal="center"/>
    </xf>
    <xf numFmtId="0" fontId="0" fillId="4" borderId="34" xfId="0" applyFill="1" applyBorder="1"/>
    <xf numFmtId="0" fontId="0" fillId="9" borderId="21" xfId="0" applyNumberFormat="1" applyFill="1" applyBorder="1" applyAlignment="1" applyProtection="1">
      <alignment horizontal="center"/>
      <protection locked="0"/>
    </xf>
    <xf numFmtId="0" fontId="0" fillId="9" borderId="21" xfId="0" applyFill="1" applyBorder="1" applyAlignment="1" applyProtection="1">
      <alignment horizontal="center"/>
      <protection locked="0"/>
    </xf>
    <xf numFmtId="0" fontId="0" fillId="9" borderId="21" xfId="0" applyFill="1" applyBorder="1" applyProtection="1">
      <protection locked="0"/>
    </xf>
    <xf numFmtId="0" fontId="1" fillId="9" borderId="21" xfId="1" quotePrefix="1" applyNumberFormat="1" applyFill="1" applyBorder="1" applyAlignment="1" applyProtection="1">
      <alignment horizontal="center"/>
      <protection locked="0"/>
    </xf>
    <xf numFmtId="0" fontId="0" fillId="9" borderId="22" xfId="0" applyFill="1" applyBorder="1" applyAlignment="1">
      <alignment horizontal="center"/>
    </xf>
    <xf numFmtId="0" fontId="0" fillId="4" borderId="21" xfId="0" applyFill="1" applyBorder="1"/>
    <xf numFmtId="0" fontId="0" fillId="3" borderId="3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0" fillId="0" borderId="0" xfId="0" applyFont="1"/>
    <xf numFmtId="0" fontId="0" fillId="0" borderId="1" xfId="0" applyNumberFormat="1" applyFill="1" applyBorder="1" applyAlignment="1" applyProtection="1"/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0" fontId="0" fillId="0" borderId="1" xfId="0" applyFill="1" applyBorder="1" applyAlignment="1"/>
    <xf numFmtId="0" fontId="0" fillId="0" borderId="1" xfId="0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protection locked="0"/>
    </xf>
    <xf numFmtId="0" fontId="0" fillId="0" borderId="1" xfId="0" applyFill="1" applyBorder="1" applyAlignment="1" applyProtection="1"/>
    <xf numFmtId="0" fontId="0" fillId="10" borderId="1" xfId="0" applyFill="1" applyBorder="1" applyAlignment="1">
      <alignment horizontal="left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wrapText="1"/>
    </xf>
    <xf numFmtId="164" fontId="0" fillId="9" borderId="39" xfId="0" applyNumberFormat="1" applyFill="1" applyBorder="1" applyAlignment="1" applyProtection="1">
      <alignment horizontal="left"/>
    </xf>
    <xf numFmtId="0" fontId="0" fillId="0" borderId="1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1" xfId="0" applyNumberFormat="1" applyFill="1" applyBorder="1" applyAlignment="1"/>
    <xf numFmtId="0" fontId="0" fillId="0" borderId="1" xfId="0" applyFill="1" applyBorder="1" applyAlignment="1">
      <alignment vertical="top"/>
    </xf>
    <xf numFmtId="0" fontId="0" fillId="0" borderId="1" xfId="0" applyFill="1" applyBorder="1" applyAlignment="1" applyProtection="1">
      <alignment vertical="top"/>
      <protection locked="0"/>
    </xf>
    <xf numFmtId="0" fontId="0" fillId="0" borderId="1" xfId="0" applyNumberFormat="1" applyFill="1" applyBorder="1" applyAlignment="1" applyProtection="1">
      <protection locked="0"/>
    </xf>
    <xf numFmtId="0" fontId="0" fillId="0" borderId="15" xfId="0" applyBorder="1"/>
    <xf numFmtId="0" fontId="0" fillId="0" borderId="36" xfId="0" applyBorder="1"/>
    <xf numFmtId="0" fontId="0" fillId="0" borderId="5" xfId="0" applyBorder="1"/>
    <xf numFmtId="0" fontId="0" fillId="0" borderId="14" xfId="0" applyBorder="1"/>
    <xf numFmtId="0" fontId="0" fillId="0" borderId="6" xfId="0" applyBorder="1"/>
    <xf numFmtId="0" fontId="0" fillId="0" borderId="8" xfId="0" applyBorder="1"/>
    <xf numFmtId="0" fontId="0" fillId="0" borderId="16" xfId="0" applyBorder="1"/>
    <xf numFmtId="0" fontId="0" fillId="0" borderId="40" xfId="0" applyBorder="1"/>
    <xf numFmtId="0" fontId="0" fillId="0" borderId="17" xfId="0" applyBorder="1"/>
    <xf numFmtId="0" fontId="0" fillId="0" borderId="41" xfId="0" applyBorder="1"/>
    <xf numFmtId="0" fontId="0" fillId="0" borderId="18" xfId="0" applyBorder="1"/>
    <xf numFmtId="0" fontId="0" fillId="0" borderId="42" xfId="0" applyBorder="1"/>
    <xf numFmtId="0" fontId="0" fillId="0" borderId="1" xfId="0" applyNumberFormat="1" applyBorder="1"/>
    <xf numFmtId="0" fontId="0" fillId="0" borderId="1" xfId="0" applyBorder="1"/>
    <xf numFmtId="0" fontId="14" fillId="2" borderId="2" xfId="0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18" fillId="9" borderId="2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center"/>
    </xf>
    <xf numFmtId="0" fontId="19" fillId="5" borderId="2" xfId="0" applyFont="1" applyFill="1" applyBorder="1" applyAlignment="1" applyProtection="1">
      <alignment horizontal="center"/>
    </xf>
    <xf numFmtId="0" fontId="0" fillId="11" borderId="3" xfId="0" applyFill="1" applyBorder="1" applyAlignment="1" applyProtection="1">
      <alignment vertical="top" wrapText="1"/>
      <protection locked="0"/>
    </xf>
    <xf numFmtId="1" fontId="1" fillId="0" borderId="1" xfId="1" quotePrefix="1" applyNumberFormat="1" applyFill="1" applyBorder="1" applyProtection="1">
      <protection locked="0"/>
    </xf>
    <xf numFmtId="0" fontId="1" fillId="0" borderId="1" xfId="1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1" fillId="0" borderId="1" xfId="1" quotePrefix="1" applyNumberFormat="1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>
      <alignment horizontal="center"/>
    </xf>
    <xf numFmtId="0" fontId="0" fillId="0" borderId="9" xfId="0" applyBorder="1"/>
    <xf numFmtId="0" fontId="0" fillId="3" borderId="1" xfId="0" applyFill="1" applyBorder="1" applyAlignment="1" applyProtection="1">
      <protection locked="0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2" borderId="17" xfId="0" applyNumberFormat="1" applyFill="1" applyBorder="1" applyAlignment="1"/>
    <xf numFmtId="0" fontId="0" fillId="2" borderId="41" xfId="0" applyFill="1" applyBorder="1" applyAlignment="1"/>
    <xf numFmtId="0" fontId="4" fillId="0" borderId="1" xfId="0" applyFont="1" applyFill="1" applyBorder="1" applyAlignment="1"/>
    <xf numFmtId="0" fontId="0" fillId="0" borderId="0" xfId="0" applyNumberFormat="1" applyBorder="1"/>
    <xf numFmtId="0" fontId="0" fillId="0" borderId="0" xfId="0" applyFill="1" applyBorder="1" applyAlignment="1" applyProtection="1">
      <alignment vertical="top"/>
    </xf>
    <xf numFmtId="0" fontId="0" fillId="5" borderId="1" xfId="0" applyFill="1" applyBorder="1" applyAlignment="1" applyProtection="1">
      <alignment horizontal="left" vertical="top"/>
    </xf>
    <xf numFmtId="0" fontId="0" fillId="5" borderId="35" xfId="0" applyFill="1" applyBorder="1" applyAlignment="1" applyProtection="1">
      <protection locked="0"/>
    </xf>
    <xf numFmtId="0" fontId="0" fillId="5" borderId="1" xfId="0" applyFill="1" applyBorder="1" applyAlignment="1" applyProtection="1">
      <protection locked="0"/>
    </xf>
    <xf numFmtId="0" fontId="0" fillId="5" borderId="26" xfId="0" applyFill="1" applyBorder="1" applyAlignment="1" applyProtection="1">
      <protection locked="0"/>
    </xf>
    <xf numFmtId="0" fontId="21" fillId="0" borderId="0" xfId="0" applyFont="1" applyFill="1" applyBorder="1" applyProtection="1"/>
    <xf numFmtId="0" fontId="22" fillId="0" borderId="0" xfId="0" applyFont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1" borderId="1" xfId="0" applyFill="1" applyBorder="1" applyProtection="1">
      <protection locked="0"/>
    </xf>
    <xf numFmtId="0" fontId="0" fillId="0" borderId="1" xfId="0" applyFill="1" applyBorder="1" applyAlignment="1">
      <alignment horizontal="center" vertical="center"/>
    </xf>
    <xf numFmtId="0" fontId="20" fillId="3" borderId="1" xfId="0" applyFont="1" applyFill="1" applyBorder="1" applyProtection="1">
      <protection locked="0"/>
    </xf>
    <xf numFmtId="0" fontId="22" fillId="0" borderId="44" xfId="0" applyFont="1" applyBorder="1" applyAlignment="1">
      <alignment vertical="top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45" xfId="0" applyFont="1" applyFill="1" applyBorder="1"/>
    <xf numFmtId="0" fontId="0" fillId="0" borderId="1" xfId="0" applyNumberFormat="1" applyFill="1" applyBorder="1"/>
    <xf numFmtId="0" fontId="0" fillId="12" borderId="46" xfId="0" applyFont="1" applyFill="1" applyBorder="1"/>
    <xf numFmtId="0" fontId="0" fillId="12" borderId="47" xfId="0" applyNumberFormat="1" applyFont="1" applyFill="1" applyBorder="1"/>
    <xf numFmtId="0" fontId="0" fillId="0" borderId="1" xfId="0" applyBorder="1" applyAlignment="1">
      <alignment horizontal="left" vertical="center"/>
    </xf>
    <xf numFmtId="0" fontId="0" fillId="13" borderId="1" xfId="0" applyFill="1" applyBorder="1" applyAlignment="1">
      <alignment horizontal="left" vertical="center"/>
    </xf>
    <xf numFmtId="0" fontId="0" fillId="12" borderId="1" xfId="0" applyFill="1" applyBorder="1" applyAlignment="1">
      <alignment horizontal="left" vertical="center"/>
    </xf>
    <xf numFmtId="0" fontId="0" fillId="13" borderId="45" xfId="0" applyFill="1" applyBorder="1"/>
    <xf numFmtId="0" fontId="2" fillId="0" borderId="31" xfId="0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0" fillId="0" borderId="14" xfId="0" applyFont="1" applyFill="1" applyBorder="1"/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8" xfId="0" applyFont="1" applyFill="1" applyBorder="1"/>
    <xf numFmtId="0" fontId="0" fillId="0" borderId="1" xfId="0" applyNumberFormat="1" applyBorder="1" applyAlignment="1">
      <alignment horizontal="center"/>
    </xf>
    <xf numFmtId="0" fontId="0" fillId="10" borderId="1" xfId="0" applyFill="1" applyBorder="1" applyAlignment="1"/>
    <xf numFmtId="0" fontId="0" fillId="5" borderId="1" xfId="0" applyNumberFormat="1" applyFont="1" applyFill="1" applyBorder="1" applyAlignment="1" applyProtection="1">
      <protection locked="0"/>
    </xf>
    <xf numFmtId="0" fontId="0" fillId="3" borderId="3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0" fillId="5" borderId="3" xfId="0" applyFill="1" applyBorder="1" applyAlignment="1" applyProtection="1">
      <protection locked="0"/>
    </xf>
    <xf numFmtId="0" fontId="0" fillId="11" borderId="3" xfId="0" applyFill="1" applyBorder="1" applyAlignment="1" applyProtection="1">
      <protection locked="0"/>
    </xf>
    <xf numFmtId="0" fontId="0" fillId="5" borderId="35" xfId="0" applyFill="1" applyBorder="1" applyAlignment="1" applyProtection="1">
      <alignment vertical="top"/>
      <protection locked="0"/>
    </xf>
    <xf numFmtId="0" fontId="0" fillId="5" borderId="34" xfId="0" applyFill="1" applyBorder="1" applyAlignment="1" applyProtection="1">
      <alignment vertical="top"/>
      <protection locked="0"/>
    </xf>
    <xf numFmtId="0" fontId="0" fillId="10" borderId="1" xfId="0" applyFill="1" applyBorder="1" applyAlignment="1" applyProtection="1"/>
    <xf numFmtId="0" fontId="0" fillId="3" borderId="3" xfId="0" applyFill="1" applyBorder="1" applyAlignment="1" applyProtection="1">
      <protection locked="0"/>
    </xf>
    <xf numFmtId="0" fontId="0" fillId="3" borderId="34" xfId="0" applyFill="1" applyBorder="1" applyAlignment="1" applyProtection="1">
      <protection locked="0"/>
    </xf>
    <xf numFmtId="0" fontId="0" fillId="0" borderId="1" xfId="0" applyFill="1" applyBorder="1" applyAlignment="1">
      <alignment vertical="center"/>
    </xf>
    <xf numFmtId="0" fontId="0" fillId="5" borderId="34" xfId="0" applyFill="1" applyBorder="1" applyAlignment="1" applyProtection="1">
      <protection locked="0"/>
    </xf>
    <xf numFmtId="0" fontId="0" fillId="3" borderId="35" xfId="0" applyFill="1" applyBorder="1" applyAlignment="1" applyProtection="1">
      <alignment vertical="top"/>
      <protection locked="0"/>
    </xf>
    <xf numFmtId="0" fontId="0" fillId="11" borderId="1" xfId="0" applyFill="1" applyBorder="1" applyAlignment="1" applyProtection="1">
      <alignment vertical="top"/>
      <protection locked="0"/>
    </xf>
    <xf numFmtId="0" fontId="0" fillId="3" borderId="35" xfId="0" applyNumberFormat="1" applyFill="1" applyBorder="1" applyAlignment="1" applyProtection="1">
      <protection locked="0"/>
    </xf>
    <xf numFmtId="0" fontId="0" fillId="11" borderId="1" xfId="0" applyNumberFormat="1" applyFont="1" applyFill="1" applyBorder="1" applyAlignment="1" applyProtection="1">
      <protection locked="0"/>
    </xf>
    <xf numFmtId="0" fontId="0" fillId="0" borderId="1" xfId="0" applyNumberFormat="1" applyBorder="1" applyAlignment="1">
      <alignment vertical="center"/>
    </xf>
    <xf numFmtId="0" fontId="23" fillId="0" borderId="44" xfId="0" applyFont="1" applyBorder="1" applyAlignment="1">
      <alignment vertical="top"/>
    </xf>
    <xf numFmtId="0" fontId="0" fillId="0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 applyProtection="1">
      <alignment vertical="center"/>
      <protection locked="0"/>
    </xf>
    <xf numFmtId="0" fontId="0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NumberFormat="1" applyFill="1" applyBorder="1" applyAlignment="1">
      <alignment vertical="center"/>
    </xf>
    <xf numFmtId="0" fontId="0" fillId="0" borderId="34" xfId="0" applyNumberFormat="1" applyFont="1" applyFill="1" applyBorder="1" applyAlignment="1" applyProtection="1">
      <protection locked="0"/>
    </xf>
    <xf numFmtId="0" fontId="0" fillId="0" borderId="1" xfId="0" applyNumberFormat="1" applyFont="1" applyFill="1" applyBorder="1" applyAlignment="1" applyProtection="1">
      <protection locked="0"/>
    </xf>
    <xf numFmtId="0" fontId="0" fillId="0" borderId="4" xfId="0" applyFont="1" applyFill="1" applyBorder="1"/>
    <xf numFmtId="0" fontId="0" fillId="0" borderId="1" xfId="0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24" fillId="0" borderId="0" xfId="0" applyFont="1" applyProtection="1"/>
    <xf numFmtId="0" fontId="0" fillId="3" borderId="1" xfId="0" applyFill="1" applyBorder="1" applyAlignment="1" applyProtection="1">
      <alignment horizontal="center" vertical="top"/>
      <protection locked="0"/>
    </xf>
    <xf numFmtId="0" fontId="0" fillId="3" borderId="34" xfId="0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1" xfId="0" applyNumberFormat="1" applyFon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48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31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2" fillId="0" borderId="5" xfId="0" applyFont="1" applyFill="1" applyBorder="1" applyAlignment="1">
      <alignment horizontal="left"/>
    </xf>
    <xf numFmtId="0" fontId="2" fillId="0" borderId="14" xfId="0" applyFont="1" applyFill="1" applyBorder="1" applyAlignment="1"/>
    <xf numFmtId="0" fontId="2" fillId="0" borderId="5" xfId="0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Protection="1">
      <protection locked="0"/>
    </xf>
    <xf numFmtId="0" fontId="2" fillId="0" borderId="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8" xfId="0" applyFont="1" applyFill="1" applyBorder="1" applyProtection="1">
      <protection locked="0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34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34" xfId="0" applyFill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NumberFormat="1" applyBorder="1" applyAlignment="1"/>
    <xf numFmtId="0" fontId="0" fillId="0" borderId="1" xfId="0" applyBorder="1" applyAlignment="1"/>
    <xf numFmtId="0" fontId="0" fillId="0" borderId="0" xfId="0" applyNumberFormat="1" applyFill="1" applyBorder="1" applyAlignment="1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4" xfId="0" applyBorder="1" applyAlignment="1">
      <alignment horizontal="left" vertical="center"/>
    </xf>
    <xf numFmtId="0" fontId="25" fillId="0" borderId="0" xfId="0" applyFont="1" applyProtection="1">
      <protection locked="0"/>
    </xf>
    <xf numFmtId="20" fontId="10" fillId="0" borderId="0" xfId="0" applyNumberFormat="1" applyFont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NumberFormat="1" applyFill="1" applyBorder="1" applyAlignment="1">
      <alignment horizontal="center" vertical="center"/>
    </xf>
    <xf numFmtId="0" fontId="0" fillId="0" borderId="43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4" fontId="0" fillId="6" borderId="49" xfId="0" applyNumberFormat="1" applyFill="1" applyBorder="1" applyAlignment="1" applyProtection="1">
      <alignment horizontal="left"/>
    </xf>
    <xf numFmtId="164" fontId="18" fillId="5" borderId="1" xfId="0" applyNumberFormat="1" applyFont="1" applyFill="1" applyBorder="1" applyAlignment="1">
      <alignment horizontal="left"/>
    </xf>
    <xf numFmtId="0" fontId="0" fillId="14" borderId="2" xfId="0" applyFill="1" applyBorder="1" applyProtection="1">
      <protection locked="0"/>
    </xf>
    <xf numFmtId="0" fontId="0" fillId="14" borderId="17" xfId="0" applyFill="1" applyBorder="1" applyProtection="1">
      <protection locked="0"/>
    </xf>
    <xf numFmtId="0" fontId="0" fillId="14" borderId="18" xfId="0" applyFill="1" applyBorder="1" applyProtection="1">
      <protection locked="0"/>
    </xf>
    <xf numFmtId="0" fontId="26" fillId="0" borderId="0" xfId="0" applyFont="1" applyProtection="1"/>
    <xf numFmtId="0" fontId="28" fillId="7" borderId="5" xfId="0" applyFont="1" applyFill="1" applyBorder="1" applyAlignment="1" applyProtection="1">
      <alignment horizontal="center"/>
      <protection locked="0"/>
    </xf>
    <xf numFmtId="0" fontId="28" fillId="7" borderId="6" xfId="0" applyFont="1" applyFill="1" applyBorder="1" applyAlignment="1" applyProtection="1">
      <alignment horizontal="center"/>
      <protection locked="0"/>
    </xf>
    <xf numFmtId="0" fontId="27" fillId="7" borderId="5" xfId="3" applyFont="1" applyFill="1" applyBorder="1" applyAlignment="1" applyProtection="1">
      <alignment horizontal="center"/>
      <protection locked="0"/>
    </xf>
    <xf numFmtId="0" fontId="27" fillId="7" borderId="14" xfId="3" applyFont="1" applyFill="1" applyBorder="1" applyAlignment="1" applyProtection="1">
      <alignment horizontal="center"/>
      <protection locked="0"/>
    </xf>
    <xf numFmtId="0" fontId="27" fillId="7" borderId="8" xfId="3" applyFont="1" applyFill="1" applyBorder="1" applyAlignment="1" applyProtection="1">
      <alignment horizontal="center"/>
      <protection locked="0"/>
    </xf>
    <xf numFmtId="0" fontId="27" fillId="7" borderId="4" xfId="3" applyFont="1" applyFill="1" applyBorder="1" applyAlignment="1" applyProtection="1">
      <alignment horizontal="center"/>
      <protection locked="0"/>
    </xf>
    <xf numFmtId="0" fontId="27" fillId="7" borderId="31" xfId="3" applyFont="1" applyFill="1" applyBorder="1" applyAlignment="1" applyProtection="1">
      <alignment horizontal="center"/>
      <protection locked="0"/>
    </xf>
    <xf numFmtId="0" fontId="2" fillId="7" borderId="10" xfId="0" applyFont="1" applyFill="1" applyBorder="1" applyAlignment="1" applyProtection="1">
      <alignment horizontal="center"/>
      <protection locked="0"/>
    </xf>
    <xf numFmtId="0" fontId="17" fillId="7" borderId="10" xfId="3" applyFont="1" applyFill="1" applyBorder="1" applyAlignment="1" applyProtection="1">
      <alignment horizontal="center"/>
      <protection locked="0"/>
    </xf>
    <xf numFmtId="0" fontId="27" fillId="7" borderId="1" xfId="3" applyFont="1" applyFill="1" applyBorder="1" applyAlignment="1" applyProtection="1">
      <alignment horizontal="center"/>
      <protection locked="0"/>
    </xf>
    <xf numFmtId="0" fontId="28" fillId="7" borderId="1" xfId="0" applyFont="1" applyFill="1" applyBorder="1" applyAlignment="1" applyProtection="1">
      <alignment horizontal="center"/>
      <protection locked="0"/>
    </xf>
    <xf numFmtId="0" fontId="27" fillId="7" borderId="3" xfId="3" applyFont="1" applyFill="1" applyBorder="1" applyAlignment="1" applyProtection="1">
      <alignment horizontal="center"/>
      <protection locked="0"/>
    </xf>
    <xf numFmtId="0" fontId="27" fillId="7" borderId="7" xfId="3" applyFont="1" applyFill="1" applyBorder="1" applyAlignment="1" applyProtection="1">
      <alignment horizontal="center"/>
      <protection locked="0"/>
    </xf>
    <xf numFmtId="0" fontId="28" fillId="7" borderId="7" xfId="0" applyFont="1" applyFill="1" applyBorder="1" applyAlignment="1" applyProtection="1">
      <alignment horizontal="center"/>
      <protection locked="0"/>
    </xf>
    <xf numFmtId="0" fontId="2" fillId="0" borderId="48" xfId="0" applyFont="1" applyBorder="1"/>
    <xf numFmtId="0" fontId="0" fillId="0" borderId="48" xfId="0" applyBorder="1" applyAlignment="1">
      <alignment horizontal="center"/>
    </xf>
    <xf numFmtId="0" fontId="2" fillId="0" borderId="50" xfId="0" applyFont="1" applyBorder="1"/>
    <xf numFmtId="0" fontId="0" fillId="0" borderId="50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34" xfId="0" applyNumberFormat="1" applyFill="1" applyBorder="1" applyAlignment="1" applyProtection="1">
      <alignment horizontal="center"/>
      <protection locked="0"/>
    </xf>
    <xf numFmtId="1" fontId="1" fillId="0" borderId="34" xfId="1" quotePrefix="1" applyNumberFormat="1" applyFill="1" applyBorder="1" applyProtection="1">
      <protection locked="0"/>
    </xf>
    <xf numFmtId="0" fontId="1" fillId="0" borderId="34" xfId="1" applyNumberFormat="1" applyFill="1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alignment horizontal="center"/>
      <protection locked="0"/>
    </xf>
    <xf numFmtId="0" fontId="0" fillId="0" borderId="34" xfId="0" applyFill="1" applyBorder="1" applyProtection="1">
      <protection locked="0"/>
    </xf>
    <xf numFmtId="0" fontId="1" fillId="0" borderId="34" xfId="1" quotePrefix="1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1" fontId="1" fillId="0" borderId="7" xfId="1" quotePrefix="1" applyNumberFormat="1" applyFill="1" applyBorder="1" applyProtection="1">
      <protection locked="0"/>
    </xf>
    <xf numFmtId="0" fontId="1" fillId="0" borderId="7" xfId="1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" fillId="0" borderId="7" xfId="1" quotePrefix="1" applyNumberFormat="1" applyFill="1" applyBorder="1" applyAlignment="1" applyProtection="1">
      <alignment horizontal="center"/>
      <protection locked="0"/>
    </xf>
    <xf numFmtId="164" fontId="0" fillId="0" borderId="31" xfId="0" applyNumberFormat="1" applyFill="1" applyBorder="1" applyAlignment="1" applyProtection="1">
      <alignment horizontal="left"/>
    </xf>
    <xf numFmtId="164" fontId="18" fillId="0" borderId="1" xfId="0" applyNumberFormat="1" applyFont="1" applyFill="1" applyBorder="1" applyAlignment="1">
      <alignment horizontal="left"/>
    </xf>
    <xf numFmtId="164" fontId="2" fillId="0" borderId="38" xfId="0" applyNumberFormat="1" applyFont="1" applyFill="1" applyBorder="1" applyAlignment="1" applyProtection="1">
      <alignment horizontal="left"/>
      <protection locked="0"/>
    </xf>
    <xf numFmtId="164" fontId="29" fillId="14" borderId="2" xfId="0" applyNumberFormat="1" applyFont="1" applyFill="1" applyBorder="1" applyProtection="1"/>
    <xf numFmtId="0" fontId="30" fillId="11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0" fillId="14" borderId="2" xfId="0" applyNumberFormat="1" applyFill="1" applyBorder="1" applyAlignment="1" applyProtection="1">
      <alignment horizontal="center" vertical="center"/>
    </xf>
    <xf numFmtId="0" fontId="0" fillId="2" borderId="2" xfId="0" applyFill="1" applyBorder="1" applyProtection="1"/>
    <xf numFmtId="0" fontId="6" fillId="6" borderId="11" xfId="0" applyFont="1" applyFill="1" applyBorder="1" applyAlignment="1" applyProtection="1">
      <alignment horizontal="center" vertical="center"/>
    </xf>
    <xf numFmtId="0" fontId="6" fillId="6" borderId="12" xfId="0" applyFont="1" applyFill="1" applyBorder="1" applyAlignment="1" applyProtection="1">
      <alignment horizontal="center" vertical="center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7" borderId="21" xfId="0" applyFont="1" applyFill="1" applyBorder="1" applyAlignment="1" applyProtection="1">
      <alignment horizontal="center" vertical="center"/>
      <protection locked="0"/>
    </xf>
    <xf numFmtId="0" fontId="13" fillId="7" borderId="22" xfId="0" applyFont="1" applyFill="1" applyBorder="1" applyAlignment="1" applyProtection="1">
      <alignment horizontal="center" vertical="center"/>
      <protection locked="0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0" fontId="13" fillId="7" borderId="24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30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left"/>
    </xf>
  </cellXfs>
  <cellStyles count="4">
    <cellStyle name="Excel Built-in Normal" xfId="2"/>
    <cellStyle name="Гиперссылка" xfId="3" builtinId="8"/>
    <cellStyle name="Обычный" xfId="0" builtinId="0"/>
    <cellStyle name="Обычный_Книга1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FFC9A"/>
      <color rgb="FF7DDDFF"/>
      <color rgb="FF00CC00"/>
      <color rgb="FFFF6DD2"/>
      <color rgb="FFFF6565"/>
      <color rgb="FFFF57CB"/>
      <color rgb="FFD6009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60"/>
  <sheetViews>
    <sheetView tabSelected="1" topLeftCell="B1" zoomScale="70" zoomScaleNormal="70" workbookViewId="0">
      <pane xSplit="5" ySplit="7" topLeftCell="G8" activePane="bottomRight" state="frozen"/>
      <selection activeCell="B1" sqref="B1"/>
      <selection pane="topRight" activeCell="G1" sqref="G1"/>
      <selection pane="bottomLeft" activeCell="B8" sqref="B8"/>
      <selection pane="bottomRight" activeCell="M15" sqref="M15"/>
    </sheetView>
  </sheetViews>
  <sheetFormatPr defaultRowHeight="15" x14ac:dyDescent="0.25"/>
  <cols>
    <col min="1" max="1" width="21.5703125" hidden="1" customWidth="1"/>
    <col min="2" max="2" width="11.85546875" style="7" customWidth="1"/>
    <col min="3" max="3" width="7.85546875" style="7" customWidth="1"/>
    <col min="4" max="4" width="7.7109375" style="7" customWidth="1"/>
    <col min="5" max="5" width="6.7109375" style="7" customWidth="1"/>
    <col min="6" max="6" width="7" style="7" customWidth="1"/>
    <col min="7" max="7" width="9.7109375" style="6" customWidth="1"/>
    <col min="8" max="8" width="9.7109375" style="9" customWidth="1"/>
    <col min="9" max="9" width="25.7109375" style="7" customWidth="1"/>
    <col min="10" max="10" width="10.28515625" style="7" customWidth="1"/>
    <col min="11" max="11" width="7.140625" style="7" customWidth="1"/>
    <col min="12" max="12" width="9.7109375" style="7" customWidth="1"/>
    <col min="13" max="15" width="7.7109375" style="7" customWidth="1"/>
    <col min="16" max="16" width="9.85546875" style="7" customWidth="1"/>
    <col min="17" max="17" width="2.7109375" style="5" customWidth="1"/>
  </cols>
  <sheetData>
    <row r="1" spans="1:17" ht="18" customHeight="1" thickBot="1" x14ac:dyDescent="0.3">
      <c r="B1" s="13"/>
      <c r="C1" s="14" t="s">
        <v>1087</v>
      </c>
      <c r="D1" s="15" t="s">
        <v>1088</v>
      </c>
      <c r="E1" s="239" t="s">
        <v>1137</v>
      </c>
      <c r="F1" s="240"/>
      <c r="G1" s="37">
        <v>1.3888888888888889E-3</v>
      </c>
      <c r="H1" s="17"/>
      <c r="I1" s="13"/>
      <c r="J1" s="241"/>
      <c r="K1" s="241">
        <f>COUNTIF(J8:J54,"&gt;0")</f>
        <v>0</v>
      </c>
      <c r="L1" s="241">
        <f>COUNTIF(J55:J101,"&gt;0")</f>
        <v>0</v>
      </c>
      <c r="M1" s="13"/>
      <c r="N1" s="304"/>
      <c r="O1" s="13"/>
      <c r="P1" s="13"/>
      <c r="Q1" s="18"/>
    </row>
    <row r="2" spans="1:17" s="1" customFormat="1" ht="18.75" customHeight="1" thickBot="1" x14ac:dyDescent="0.35">
      <c r="A2" s="1" t="s">
        <v>1080</v>
      </c>
      <c r="B2" s="19" t="s">
        <v>1141</v>
      </c>
      <c r="C2" s="26" t="e">
        <f>K3+#REF!+#REF!+#REF!+#REF!+#REF!+#REF!+#REF!+#REF!+#REF!+#REF!+#REF!+#REF!</f>
        <v>#REF!</v>
      </c>
      <c r="D2" s="15" t="e">
        <f>L3+#REF!+#REF!+#REF!+#REF!+#REF!+#REF!+#REF!+#REF!+#REF!+#REF!+#REF!+#REF!</f>
        <v>#REF!</v>
      </c>
      <c r="E2" s="27" t="s">
        <v>1139</v>
      </c>
      <c r="F2" s="27" t="s">
        <v>1140</v>
      </c>
      <c r="G2" s="16"/>
      <c r="H2" s="52" t="s">
        <v>1133</v>
      </c>
      <c r="I2" s="53">
        <v>17</v>
      </c>
      <c r="J2" s="53" t="s">
        <v>1134</v>
      </c>
      <c r="K2" s="54" t="s">
        <v>1087</v>
      </c>
      <c r="L2" s="15" t="s">
        <v>1088</v>
      </c>
      <c r="M2" s="20"/>
      <c r="N2" s="20"/>
      <c r="O2" s="20"/>
      <c r="P2" s="20"/>
      <c r="Q2" s="21"/>
    </row>
    <row r="3" spans="1:17" ht="16.5" customHeight="1" thickBot="1" x14ac:dyDescent="0.35">
      <c r="B3" s="19" t="s">
        <v>1085</v>
      </c>
      <c r="C3" s="14" t="e">
        <f>K4+#REF!+#REF!+#REF!+#REF!+#REF!+#REF!+#REF!+#REF!+#REF!+#REF!+#REF!+#REF!</f>
        <v>#REF!</v>
      </c>
      <c r="D3" s="15" t="e">
        <f>L4+#REF!+#REF!+#REF!+#REF!+#REF!+#REF!+#REF!+#REF!+#REF!+#REF!+#REF!+#REF!</f>
        <v>#REF!</v>
      </c>
      <c r="E3" s="125">
        <v>2400</v>
      </c>
      <c r="F3" s="125">
        <v>2400</v>
      </c>
      <c r="G3" s="16" t="s">
        <v>4</v>
      </c>
      <c r="H3" s="67" t="s">
        <v>5</v>
      </c>
      <c r="I3" s="55"/>
      <c r="J3" s="56" t="s">
        <v>1084</v>
      </c>
      <c r="K3" s="57">
        <f>SUMIF(K8:K54,"т",N8:N54)</f>
        <v>0</v>
      </c>
      <c r="L3" s="58">
        <f>SUMIF(K55:K101,"т",N55:N101)</f>
        <v>0</v>
      </c>
      <c r="M3" s="13"/>
      <c r="N3" s="20"/>
      <c r="O3" s="13"/>
      <c r="P3" s="13"/>
      <c r="Q3" s="18"/>
    </row>
    <row r="4" spans="1:17" ht="16.5" customHeight="1" thickTop="1" thickBot="1" x14ac:dyDescent="0.35">
      <c r="A4" t="s">
        <v>1081</v>
      </c>
      <c r="B4" s="19" t="s">
        <v>1086</v>
      </c>
      <c r="C4" s="14" t="e">
        <f>K5+#REF!+#REF!+#REF!+#REF!+#REF!+#REF!+#REF!+#REF!+#REF!+#REF!+#REF!+#REF!</f>
        <v>#REF!</v>
      </c>
      <c r="D4" s="28" t="e">
        <f>L5+#REF!+#REF!+#REF!+#REF!+#REF!+#REF!+#REF!+#REF!+#REF!+#REF!+#REF!+#REF!</f>
        <v>#REF!</v>
      </c>
      <c r="E4" s="29" t="s">
        <v>1138</v>
      </c>
      <c r="F4" s="29" t="s">
        <v>1138</v>
      </c>
      <c r="G4" s="16" t="s">
        <v>4</v>
      </c>
      <c r="H4" s="67" t="s">
        <v>6</v>
      </c>
      <c r="I4" s="59"/>
      <c r="J4" s="60" t="s">
        <v>1085</v>
      </c>
      <c r="K4" s="57">
        <f>SUMIF(K8:K54,"т",O8:O54)</f>
        <v>150</v>
      </c>
      <c r="L4" s="58">
        <f>SUMIF(K55:K101,"т",O55:O101)</f>
        <v>0</v>
      </c>
      <c r="M4" s="13" t="s">
        <v>2143</v>
      </c>
      <c r="N4" s="20" t="s">
        <v>2144</v>
      </c>
      <c r="O4" s="13"/>
      <c r="P4" s="13"/>
      <c r="Q4" s="18"/>
    </row>
    <row r="5" spans="1:17" ht="27" customHeight="1" thickTop="1" thickBot="1" x14ac:dyDescent="0.3">
      <c r="B5" s="22" t="s">
        <v>1089</v>
      </c>
      <c r="C5" s="14" t="e">
        <f>K6+#REF!+#REF!+#REF!+#REF!+#REF!+#REF!+#REF!+#REF!+#REF!+#REF!+#REF!+#REF!</f>
        <v>#REF!</v>
      </c>
      <c r="D5" s="15" t="e">
        <f>L6+#REF!+#REF!+#REF!+#REF!+#REF!+#REF!+#REF!+#REF!+#REF!+#REF!+#REF!+#REF!</f>
        <v>#REF!</v>
      </c>
      <c r="E5" s="30" t="e">
        <f>IF(E3=0,0,E3-C3-C4)</f>
        <v>#REF!</v>
      </c>
      <c r="F5" s="30" t="e">
        <f>IF(F3=0,0,F3-D3-D4)</f>
        <v>#REF!</v>
      </c>
      <c r="G5" s="37">
        <v>1.736111111111111E-3</v>
      </c>
      <c r="H5" s="67" t="s">
        <v>1146</v>
      </c>
      <c r="I5" s="59"/>
      <c r="J5" s="61" t="s">
        <v>1086</v>
      </c>
      <c r="K5" s="57">
        <f>SUMIF(K8:K54,"с",M8:M54)</f>
        <v>43</v>
      </c>
      <c r="L5" s="58">
        <f>SUMIF(K55:K101,"с",M55:M101)</f>
        <v>0</v>
      </c>
      <c r="M5" s="339" t="str">
        <f>IFERROR(IF(MAX(P5G31:G54)&gt;G29,MAX(G8:G27,G31:G54)-MIN(G8:G27,G31:G54)-(G76*2),MAX(G8:G27,G31:G54)-MIN(G8:G27,G31:G54))/K3," ")</f>
        <v xml:space="preserve"> </v>
      </c>
      <c r="N5" s="342" t="str">
        <f>IF(K3&gt;0,(3600/200)&amp;" сек"," ")</f>
        <v xml:space="preserve"> </v>
      </c>
      <c r="O5" s="13"/>
      <c r="P5" s="343"/>
      <c r="Q5" s="18"/>
    </row>
    <row r="6" spans="1:17" ht="15" customHeight="1" thickBot="1" x14ac:dyDescent="0.3">
      <c r="B6" s="344" t="s">
        <v>1128</v>
      </c>
      <c r="C6" s="345"/>
      <c r="D6" s="13"/>
      <c r="E6" s="157" t="s">
        <v>1087</v>
      </c>
      <c r="F6" s="158" t="s">
        <v>1088</v>
      </c>
      <c r="G6" s="37">
        <v>2.7777777777777779E-3</v>
      </c>
      <c r="H6" s="62"/>
      <c r="I6" s="63"/>
      <c r="J6" s="64" t="s">
        <v>1089</v>
      </c>
      <c r="K6" s="65">
        <f>K4+K5</f>
        <v>193</v>
      </c>
      <c r="L6" s="66">
        <f>L4+L5</f>
        <v>0</v>
      </c>
      <c r="M6" s="13"/>
      <c r="N6" s="13"/>
      <c r="O6" s="24"/>
      <c r="P6" s="13"/>
      <c r="Q6" s="18"/>
    </row>
    <row r="7" spans="1:17" s="3" customFormat="1" ht="33.75" customHeight="1" thickBot="1" x14ac:dyDescent="0.45">
      <c r="B7" s="25" t="s">
        <v>1135</v>
      </c>
      <c r="C7" s="49" t="s">
        <v>1127</v>
      </c>
      <c r="D7" s="159" t="s">
        <v>1462</v>
      </c>
      <c r="E7" s="160" t="e">
        <f>COUNTIF(#REF!,"&gt;0")+COUNTIF(#REF!,"&gt;0")+COUNTIF(#REF!,"&gt;0")+COUNTIF(#REF!,"&gt;0")+COUNTIF(#REF!,"&gt;0")+COUNTIF(#REF!,"&gt;0")+COUNTIF(#REF!,"&gt;0")+COUNTIF(#REF!,"&gt;0")+COUNTIF(#REF!,"&gt;0")+COUNTIF(#REF!,"&gt;0")+COUNTIF(#REF!,"&gt;0")+COUNTIF(K6,"&gt;0")+COUNTIF(#REF!,"&gt;0")</f>
        <v>#REF!</v>
      </c>
      <c r="F7" s="161" t="e">
        <f>COUNTIF(#REF!,"&gt;0")+COUNTIF(#REF!,"&gt;0")+COUNTIF(#REF!,"&gt;0")+COUNTIF(#REF!,"&gt;0")+COUNTIF(#REF!,"&gt;0")+COUNTIF(#REF!,"&gt;0")+COUNTIF(#REF!,"&gt;0")+COUNTIF(#REF!,"&gt;0")+COUNTIF(#REF!,"&gt;0")+COUNTIF(#REF!,"&gt;0")+COUNTIF(#REF!,"&gt;0")+COUNTIF(L6,"&gt;0")+COUNTIF(#REF!,"&gt;0")</f>
        <v>#REF!</v>
      </c>
      <c r="G7" s="32" t="s">
        <v>3</v>
      </c>
      <c r="H7" s="33" t="s">
        <v>8</v>
      </c>
      <c r="I7" s="23" t="s">
        <v>0</v>
      </c>
      <c r="J7" s="23" t="s">
        <v>1</v>
      </c>
      <c r="K7" s="23" t="s">
        <v>1083</v>
      </c>
      <c r="L7" s="23" t="s">
        <v>2</v>
      </c>
      <c r="M7" s="23" t="s">
        <v>1147</v>
      </c>
      <c r="N7" s="23" t="s">
        <v>1148</v>
      </c>
      <c r="O7" s="23" t="s">
        <v>1149</v>
      </c>
      <c r="P7" s="34" t="s">
        <v>7</v>
      </c>
      <c r="Q7" s="35"/>
    </row>
    <row r="8" spans="1:17" s="3" customFormat="1" ht="20.25" customHeight="1" thickBot="1" x14ac:dyDescent="0.3">
      <c r="B8" s="50">
        <v>9575</v>
      </c>
      <c r="C8" s="51">
        <f>IF(B8&gt;0,VLOOKUP(B8,Лист1!B:D,3,FALSE)," ")</f>
        <v>20</v>
      </c>
      <c r="D8" s="8"/>
      <c r="E8" s="8"/>
      <c r="F8" s="8"/>
      <c r="G8" s="336">
        <v>0.35416666666666669</v>
      </c>
      <c r="H8" s="168">
        <v>47</v>
      </c>
      <c r="I8" s="166" t="str">
        <f>IF(H8&gt;0,VLOOKUP(H8,Лист1!B:C,2,FALSE)," ")</f>
        <v>ООО МИР БАКАЛЕИ</v>
      </c>
      <c r="J8" s="163"/>
      <c r="K8" s="164" t="s">
        <v>1080</v>
      </c>
      <c r="L8" s="165"/>
      <c r="M8" s="165"/>
      <c r="N8" s="328"/>
      <c r="O8" s="329">
        <v>30</v>
      </c>
      <c r="P8" s="169">
        <f>IF(K8="т",O8,IF(K8="с",M8, IF(K8=" ","0",IF(K8=" ","0","0"))))</f>
        <v>30</v>
      </c>
      <c r="Q8" s="119"/>
    </row>
    <row r="9" spans="1:17" ht="15" customHeight="1" thickBot="1" x14ac:dyDescent="0.3">
      <c r="G9" s="337">
        <f>IF(COUNTIF($B$38:$B$55,H8)&gt;0,ROUNDUP((P8*$G$1+G8)/0.00347222222222222,0)*0.00347222222222222,IF(K8="т",ROUNDUP((P8*$G$5+G8)/0.00347222222222222,0)*0.00347222222222222,IF(K8="с",ROUNDUP((P8*$G$6+G8)/0.00347222222222222,0)*0.00347222222222222,IF(K8=" ","0",IF(K8=" ","0"," ")))))</f>
        <v>0.39583333333333304</v>
      </c>
      <c r="H9" s="168">
        <v>47</v>
      </c>
      <c r="I9" s="166" t="str">
        <f>IF(H9&gt;0,VLOOKUP(H9,Лист1!B:C,2,FALSE)," ")</f>
        <v>ООО МИР БАКАЛЕИ</v>
      </c>
      <c r="J9" s="163"/>
      <c r="K9" s="164" t="s">
        <v>1080</v>
      </c>
      <c r="L9" s="165"/>
      <c r="M9" s="165"/>
      <c r="N9" s="328"/>
      <c r="O9" s="329">
        <v>50</v>
      </c>
      <c r="P9" s="39">
        <f>IF(K9="т",O9,IF(K9="с",M9, IF(K9=" ","0",IF(K9=" ","0","0"))))</f>
        <v>50</v>
      </c>
      <c r="Q9" s="4"/>
    </row>
    <row r="10" spans="1:17" ht="15" customHeight="1" x14ac:dyDescent="0.25">
      <c r="A10" t="s">
        <v>1093</v>
      </c>
      <c r="B10" s="346" t="s">
        <v>1131</v>
      </c>
      <c r="C10" s="347"/>
      <c r="D10" s="347"/>
      <c r="E10" s="348"/>
      <c r="G10" s="337">
        <f t="shared" ref="G10:G27" si="0">IF(COUNTIF($B$38:$B$55,H9)&gt;0,ROUNDUP((P9*$G$1+G9)/0.00347222222222222,0)*0.00347222222222222,IF(K9="т",ROUNDUP((P9*$G$5+G9)/0.00347222222222222,0)*0.00347222222222222,IF(K9="с",ROUNDUP((P9*$G$6+G9)/0.00347222222222222,0)*0.00347222222222222,IF(K9=" ","0",IF(K9=" ","0"," ")))))</f>
        <v>0.46527777777777746</v>
      </c>
      <c r="H10" s="168">
        <v>55</v>
      </c>
      <c r="I10" s="166" t="str">
        <f>IF(H10&gt;0,VLOOKUP(H10,Лист1!B:C,2,FALSE)," ")</f>
        <v>ООО ПЕЦ-ХААС</v>
      </c>
      <c r="J10" s="163"/>
      <c r="K10" s="164" t="s">
        <v>1081</v>
      </c>
      <c r="L10" s="165"/>
      <c r="M10" s="165">
        <v>30</v>
      </c>
      <c r="N10" s="328"/>
      <c r="O10" s="329"/>
      <c r="P10" s="39">
        <f t="shared" ref="P10:P74" si="1">IF(K10="т",O10,IF(K10="с",M10, IF(K10=" ","0",IF(K10=" ","0","0"))))</f>
        <v>30</v>
      </c>
      <c r="Q10" s="4"/>
    </row>
    <row r="11" spans="1:17" ht="15" customHeight="1" thickBot="1" x14ac:dyDescent="0.3">
      <c r="A11" t="s">
        <v>1090</v>
      </c>
      <c r="B11" s="349"/>
      <c r="C11" s="350"/>
      <c r="D11" s="350"/>
      <c r="E11" s="351"/>
      <c r="G11" s="337">
        <f t="shared" si="0"/>
        <v>0.54861111111111072</v>
      </c>
      <c r="H11" s="168">
        <v>55</v>
      </c>
      <c r="I11" s="166" t="str">
        <f>IF(H11&gt;0,VLOOKUP(H11,Лист1!B:C,2,FALSE)," ")</f>
        <v>ООО ПЕЦ-ХААС</v>
      </c>
      <c r="J11" s="163"/>
      <c r="K11" s="164" t="s">
        <v>1080</v>
      </c>
      <c r="L11" s="165"/>
      <c r="M11" s="165"/>
      <c r="N11" s="328"/>
      <c r="O11" s="329">
        <v>70</v>
      </c>
      <c r="P11" s="323">
        <f>IF(K11="т",O11,IF(K11="с",M11, IF(K11=" ","0",IF(K11=" ","0","0"))))</f>
        <v>70</v>
      </c>
      <c r="Q11" s="4"/>
    </row>
    <row r="12" spans="1:17" ht="18" customHeight="1" thickBot="1" x14ac:dyDescent="0.35">
      <c r="A12" t="s">
        <v>1091</v>
      </c>
      <c r="B12" s="312" t="s">
        <v>1129</v>
      </c>
      <c r="C12" s="31" t="s">
        <v>1130</v>
      </c>
      <c r="D12" s="31" t="s">
        <v>1132</v>
      </c>
      <c r="E12" s="313" t="s">
        <v>1171</v>
      </c>
      <c r="G12" s="357">
        <f t="shared" si="0"/>
        <v>0.6701388888888884</v>
      </c>
      <c r="H12" s="168">
        <v>762</v>
      </c>
      <c r="I12" s="166" t="str">
        <f>IF(H12&gt;0,VLOOKUP(H12,Лист1!B:C,2,FALSE)," ")</f>
        <v>ООО Марс</v>
      </c>
      <c r="J12" s="163"/>
      <c r="K12" s="164" t="s">
        <v>1081</v>
      </c>
      <c r="L12" s="165"/>
      <c r="M12" s="165">
        <v>13</v>
      </c>
      <c r="N12" s="328"/>
      <c r="O12" s="329"/>
      <c r="P12" s="39">
        <f>IF(K12="т",O12,IF(K12="с",M12, IF(K12=" ","0",IF(K12=" ","0","0"))))</f>
        <v>13</v>
      </c>
      <c r="Q12" s="4"/>
    </row>
    <row r="13" spans="1:17" ht="15" customHeight="1" x14ac:dyDescent="0.3">
      <c r="A13" s="123" t="s">
        <v>1082</v>
      </c>
      <c r="B13" s="311">
        <f>HYPERLINK("#g2:P2",17)</f>
        <v>17</v>
      </c>
      <c r="C13" s="316">
        <f>HYPERLINK("#AY2:BH2",24)</f>
        <v>24</v>
      </c>
      <c r="D13" s="316">
        <f>HYPERLINK("#DL2:DV2",30)</f>
        <v>30</v>
      </c>
      <c r="E13" s="310">
        <f>HYPERLINK("#ET2:FC2",94)</f>
        <v>94</v>
      </c>
      <c r="G13" s="337">
        <f t="shared" si="0"/>
        <v>0.69097222222222177</v>
      </c>
      <c r="H13" s="168"/>
      <c r="I13" s="166" t="str">
        <f>IF(H13&gt;0,VLOOKUP(H13,Лист1!B:C,2,FALSE)," ")</f>
        <v xml:space="preserve"> </v>
      </c>
      <c r="J13" s="163"/>
      <c r="K13" s="164"/>
      <c r="L13" s="165"/>
      <c r="M13" s="165"/>
      <c r="N13" s="328"/>
      <c r="O13" s="329"/>
      <c r="P13" s="39" t="str">
        <f t="shared" si="1"/>
        <v>0</v>
      </c>
      <c r="Q13" s="4"/>
    </row>
    <row r="14" spans="1:17" ht="15" customHeight="1" x14ac:dyDescent="0.3">
      <c r="A14" s="123" t="s">
        <v>1092</v>
      </c>
      <c r="B14" s="307">
        <f>HYPERLINK("#R2:AA2",18)</f>
        <v>18</v>
      </c>
      <c r="C14" s="314">
        <f>HYPERLINK("#BJ2:BS2",25)</f>
        <v>25</v>
      </c>
      <c r="D14" s="314">
        <f>HYPERLINK("#DX2:EG2",31)</f>
        <v>31</v>
      </c>
      <c r="E14" s="308">
        <f>HYPERLINK("#FE2:FN2",95)</f>
        <v>95</v>
      </c>
      <c r="G14" s="337" t="str">
        <f t="shared" si="0"/>
        <v xml:space="preserve"> </v>
      </c>
      <c r="H14" s="168"/>
      <c r="I14" s="166" t="str">
        <f>IF(H14&gt;0,VLOOKUP(H14,Лист1!B:C,2,FALSE)," ")</f>
        <v xml:space="preserve"> </v>
      </c>
      <c r="J14" s="163"/>
      <c r="K14" s="164"/>
      <c r="L14" s="165"/>
      <c r="M14" s="165"/>
      <c r="N14" s="166"/>
      <c r="O14" s="167"/>
      <c r="P14" s="39" t="str">
        <f t="shared" si="1"/>
        <v>0</v>
      </c>
      <c r="Q14" s="4"/>
    </row>
    <row r="15" spans="1:17" ht="15" customHeight="1" x14ac:dyDescent="0.3">
      <c r="A15" s="123" t="s">
        <v>1136</v>
      </c>
      <c r="B15" s="307">
        <f>HYPERLINK("#AC2:AL2",19)</f>
        <v>19</v>
      </c>
      <c r="C15" s="314">
        <f>HYPERLINK("#BU2:CD2",26)</f>
        <v>26</v>
      </c>
      <c r="D15" s="314">
        <f>HYPERLINK("#EI2:ER2",32)</f>
        <v>32</v>
      </c>
      <c r="E15" s="308"/>
      <c r="G15" s="337" t="str">
        <f>IF(COUNTIF($B$38:$B$55,H14)&gt;0,ROUNDUP((P14*$G$1+G14)/0.00347222222222222,0)*0.00347222222222222,IF(K14="т",ROUNDUP((P14*$G$5+G14)/0.00347222222222222,0)*0.00347222222222222,IF(K14="с",ROUNDUP((P14*$G$6+G14)/0.00347222222222222,0)*0.00347222222222222,IF(K14=" ","0",IF(K14=" ","0"," ")))))</f>
        <v xml:space="preserve"> </v>
      </c>
      <c r="H15" s="168"/>
      <c r="I15" s="166" t="str">
        <f>IF(H15&gt;0,VLOOKUP(H15,Лист1!B:C,2,FALSE)," ")</f>
        <v xml:space="preserve"> </v>
      </c>
      <c r="J15" s="163"/>
      <c r="K15" s="164"/>
      <c r="L15" s="165"/>
      <c r="M15" s="165"/>
      <c r="N15" s="166"/>
      <c r="O15" s="167"/>
      <c r="P15" s="39" t="str">
        <f t="shared" si="1"/>
        <v>0</v>
      </c>
      <c r="Q15" s="4"/>
    </row>
    <row r="16" spans="1:17" ht="15" customHeight="1" x14ac:dyDescent="0.3">
      <c r="A16" s="123" t="s">
        <v>1094</v>
      </c>
      <c r="B16" s="307">
        <f>HYPERLINK("#AN2:AW2",20)</f>
        <v>20</v>
      </c>
      <c r="C16" s="314">
        <f>HYPERLINK("#CF2:CO2",27)</f>
        <v>27</v>
      </c>
      <c r="D16" s="315"/>
      <c r="E16" s="308"/>
      <c r="G16" s="337" t="str">
        <f t="shared" si="0"/>
        <v xml:space="preserve"> </v>
      </c>
      <c r="H16" s="168"/>
      <c r="I16" s="166" t="str">
        <f>IF(H16&gt;0,VLOOKUP(H16,Лист1!B:C,2,FALSE)," ")</f>
        <v xml:space="preserve"> </v>
      </c>
      <c r="J16" s="163"/>
      <c r="K16" s="164"/>
      <c r="L16" s="165"/>
      <c r="M16" s="165"/>
      <c r="N16" s="166"/>
      <c r="O16" s="167"/>
      <c r="P16" s="39" t="str">
        <f t="shared" si="1"/>
        <v>0</v>
      </c>
      <c r="Q16" s="4"/>
    </row>
    <row r="17" spans="1:17" ht="15" customHeight="1" x14ac:dyDescent="0.3">
      <c r="A17" s="123" t="s">
        <v>1095</v>
      </c>
      <c r="B17" s="305"/>
      <c r="C17" s="314">
        <f>HYPERLINK("#CQ2:CZ2",28)</f>
        <v>28</v>
      </c>
      <c r="D17" s="315"/>
      <c r="E17" s="308"/>
      <c r="G17" s="337" t="str">
        <f t="shared" si="0"/>
        <v xml:space="preserve"> </v>
      </c>
      <c r="H17" s="168"/>
      <c r="I17" s="166" t="str">
        <f>IF(H17&gt;0,VLOOKUP(H17,Лист1!B:C,2,FALSE)," ")</f>
        <v xml:space="preserve"> </v>
      </c>
      <c r="J17" s="163"/>
      <c r="K17" s="164"/>
      <c r="L17" s="165"/>
      <c r="M17" s="165"/>
      <c r="N17" s="166"/>
      <c r="O17" s="167"/>
      <c r="P17" s="39" t="str">
        <f t="shared" si="1"/>
        <v>0</v>
      </c>
      <c r="Q17" s="4"/>
    </row>
    <row r="18" spans="1:17" ht="15" customHeight="1" thickBot="1" x14ac:dyDescent="0.35">
      <c r="A18" s="123" t="s">
        <v>1710</v>
      </c>
      <c r="B18" s="306"/>
      <c r="C18" s="317">
        <f>HYPERLINK("#DB2:DK2",29)</f>
        <v>29</v>
      </c>
      <c r="D18" s="318"/>
      <c r="E18" s="309"/>
      <c r="G18" s="337" t="str">
        <f t="shared" si="0"/>
        <v xml:space="preserve"> </v>
      </c>
      <c r="H18" s="168"/>
      <c r="I18" s="166" t="str">
        <f>IF(H18&gt;0,VLOOKUP(H18,Лист1!B:C,2,FALSE)," ")</f>
        <v xml:space="preserve"> </v>
      </c>
      <c r="J18" s="163"/>
      <c r="K18" s="164"/>
      <c r="L18" s="165"/>
      <c r="M18" s="165"/>
      <c r="N18" s="166"/>
      <c r="O18" s="167"/>
      <c r="P18" s="39" t="str">
        <f t="shared" si="1"/>
        <v>0</v>
      </c>
      <c r="Q18" s="4"/>
    </row>
    <row r="19" spans="1:17" ht="15" customHeight="1" thickBot="1" x14ac:dyDescent="0.35">
      <c r="A19" s="285" t="s">
        <v>2048</v>
      </c>
      <c r="G19" s="337" t="str">
        <f t="shared" si="0"/>
        <v xml:space="preserve"> </v>
      </c>
      <c r="H19" s="168"/>
      <c r="I19" s="166" t="str">
        <f>IF(H19&gt;0,VLOOKUP(H19,Лист1!B:C,2,FALSE)," ")</f>
        <v xml:space="preserve"> </v>
      </c>
      <c r="J19" s="163"/>
      <c r="K19" s="164"/>
      <c r="L19" s="165"/>
      <c r="M19" s="165"/>
      <c r="N19" s="166"/>
      <c r="O19" s="167"/>
      <c r="P19" s="39" t="str">
        <f t="shared" si="1"/>
        <v>0</v>
      </c>
      <c r="Q19" s="4"/>
    </row>
    <row r="20" spans="1:17" ht="14.25" customHeight="1" thickBot="1" x14ac:dyDescent="0.3">
      <c r="A20" s="42"/>
      <c r="B20" s="352" t="s">
        <v>1170</v>
      </c>
      <c r="C20" s="353"/>
      <c r="D20" s="353"/>
      <c r="E20" s="353"/>
      <c r="F20" s="354"/>
      <c r="G20" s="337" t="str">
        <f t="shared" si="0"/>
        <v xml:space="preserve"> </v>
      </c>
      <c r="H20" s="168"/>
      <c r="I20" s="166" t="str">
        <f>IF(H20&gt;0,VLOOKUP(H20,Лист1!B:C,2,FALSE)," ")</f>
        <v xml:space="preserve"> </v>
      </c>
      <c r="J20" s="163"/>
      <c r="K20" s="164"/>
      <c r="L20" s="165"/>
      <c r="M20" s="165"/>
      <c r="N20" s="166"/>
      <c r="O20" s="167"/>
      <c r="P20" s="39" t="str">
        <f t="shared" si="1"/>
        <v>0</v>
      </c>
      <c r="Q20" s="69"/>
    </row>
    <row r="21" spans="1:17" ht="15" customHeight="1" thickBot="1" x14ac:dyDescent="0.3">
      <c r="A21" s="42"/>
      <c r="B21" s="13"/>
      <c r="C21" s="14" t="s">
        <v>1087</v>
      </c>
      <c r="D21" s="15" t="s">
        <v>1088</v>
      </c>
      <c r="E21" s="355" t="s">
        <v>1137</v>
      </c>
      <c r="F21" s="356"/>
      <c r="G21" s="337" t="str">
        <f t="shared" si="0"/>
        <v xml:space="preserve"> </v>
      </c>
      <c r="H21" s="168"/>
      <c r="I21" s="166" t="str">
        <f>IF(H21&gt;0,VLOOKUP(H21,Лист1!B:C,2,FALSE)," ")</f>
        <v xml:space="preserve"> </v>
      </c>
      <c r="J21" s="163"/>
      <c r="K21" s="164"/>
      <c r="L21" s="165"/>
      <c r="M21" s="165"/>
      <c r="N21" s="166"/>
      <c r="O21" s="167"/>
      <c r="P21" s="39" t="str">
        <f t="shared" si="1"/>
        <v>0</v>
      </c>
      <c r="Q21" s="69"/>
    </row>
    <row r="22" spans="1:17" ht="15" customHeight="1" thickBot="1" x14ac:dyDescent="0.35">
      <c r="A22" s="42"/>
      <c r="B22" s="19" t="s">
        <v>1141</v>
      </c>
      <c r="C22" s="26" t="e">
        <f>#REF!+#REF!</f>
        <v>#REF!</v>
      </c>
      <c r="D22" s="15" t="e">
        <f>#REF!+#REF!</f>
        <v>#REF!</v>
      </c>
      <c r="E22" s="27" t="s">
        <v>1139</v>
      </c>
      <c r="F22" s="27" t="s">
        <v>1140</v>
      </c>
      <c r="G22" s="337" t="str">
        <f t="shared" si="0"/>
        <v xml:space="preserve"> </v>
      </c>
      <c r="H22" s="324"/>
      <c r="I22" s="166" t="str">
        <f>IF(H22&gt;0,VLOOKUP(H22,Лист1!B:C,2,FALSE)," ")</f>
        <v xml:space="preserve"> </v>
      </c>
      <c r="J22" s="325"/>
      <c r="K22" s="326"/>
      <c r="L22" s="165"/>
      <c r="M22" s="327"/>
      <c r="N22" s="328"/>
      <c r="O22" s="329"/>
      <c r="P22" s="39" t="str">
        <f t="shared" si="1"/>
        <v>0</v>
      </c>
      <c r="Q22" s="113"/>
    </row>
    <row r="23" spans="1:17" ht="15" customHeight="1" thickBot="1" x14ac:dyDescent="0.35">
      <c r="A23" s="42"/>
      <c r="B23" s="19" t="s">
        <v>1085</v>
      </c>
      <c r="C23" s="26" t="e">
        <f>#REF!+#REF!</f>
        <v>#REF!</v>
      </c>
      <c r="D23" s="15" t="e">
        <f>#REF!+#REF!</f>
        <v>#REF!</v>
      </c>
      <c r="E23" s="125">
        <v>320</v>
      </c>
      <c r="F23" s="125"/>
      <c r="G23" s="337" t="str">
        <f t="shared" si="0"/>
        <v xml:space="preserve"> </v>
      </c>
      <c r="H23" s="324"/>
      <c r="I23" s="166" t="str">
        <f>IF(H23&gt;0,VLOOKUP(H23,Лист1!B:C,2,FALSE)," ")</f>
        <v xml:space="preserve"> </v>
      </c>
      <c r="J23" s="325"/>
      <c r="K23" s="326"/>
      <c r="L23" s="165"/>
      <c r="M23" s="327"/>
      <c r="N23" s="328"/>
      <c r="O23" s="329"/>
      <c r="P23" s="39" t="str">
        <f t="shared" si="1"/>
        <v>0</v>
      </c>
      <c r="Q23" s="113"/>
    </row>
    <row r="24" spans="1:17" ht="15" customHeight="1" thickBot="1" x14ac:dyDescent="0.35">
      <c r="A24" s="42"/>
      <c r="B24" s="19" t="s">
        <v>1086</v>
      </c>
      <c r="C24" s="134" t="e">
        <f>#REF!+#REF!</f>
        <v>#REF!</v>
      </c>
      <c r="D24" s="133" t="e">
        <f>#REF!+#REF!</f>
        <v>#REF!</v>
      </c>
      <c r="E24" s="29" t="s">
        <v>1138</v>
      </c>
      <c r="F24" s="29" t="s">
        <v>1138</v>
      </c>
      <c r="G24" s="337" t="str">
        <f t="shared" si="0"/>
        <v xml:space="preserve"> </v>
      </c>
      <c r="H24" s="324"/>
      <c r="I24" s="166" t="str">
        <f>IF(H24&gt;0,VLOOKUP(H24,Лист1!B:C,2,FALSE)," ")</f>
        <v xml:space="preserve"> </v>
      </c>
      <c r="J24" s="325"/>
      <c r="K24" s="326"/>
      <c r="L24" s="165"/>
      <c r="M24" s="327"/>
      <c r="N24" s="328"/>
      <c r="O24" s="329"/>
      <c r="P24" s="39" t="str">
        <f t="shared" si="1"/>
        <v>0</v>
      </c>
      <c r="Q24" s="113"/>
    </row>
    <row r="25" spans="1:17" ht="15" customHeight="1" thickBot="1" x14ac:dyDescent="0.35">
      <c r="A25" s="42"/>
      <c r="B25" s="135" t="s">
        <v>1089</v>
      </c>
      <c r="C25" s="14" t="e">
        <f>#REF!+#REF!</f>
        <v>#REF!</v>
      </c>
      <c r="D25" s="15" t="e">
        <f>#REF!+#REF!</f>
        <v>#REF!</v>
      </c>
      <c r="E25" s="30" t="e">
        <f>IF(E23=0,0,E23-C23-C24)</f>
        <v>#REF!</v>
      </c>
      <c r="F25" s="30">
        <f>IF(F23=0,0,F23-D23-D24)</f>
        <v>0</v>
      </c>
      <c r="G25" s="337" t="str">
        <f t="shared" si="0"/>
        <v xml:space="preserve"> </v>
      </c>
      <c r="H25" s="324"/>
      <c r="I25" s="166" t="str">
        <f>IF(H25&gt;0,VLOOKUP(H25,Лист1!B:C,2,FALSE)," ")</f>
        <v xml:space="preserve"> </v>
      </c>
      <c r="J25" s="325"/>
      <c r="K25" s="326"/>
      <c r="L25" s="165"/>
      <c r="M25" s="327"/>
      <c r="N25" s="328"/>
      <c r="O25" s="329"/>
      <c r="P25" s="39" t="str">
        <f t="shared" si="1"/>
        <v>0</v>
      </c>
      <c r="Q25" s="113"/>
    </row>
    <row r="26" spans="1:17" ht="15" customHeight="1" x14ac:dyDescent="0.25">
      <c r="A26" s="42"/>
      <c r="G26" s="337" t="str">
        <f t="shared" si="0"/>
        <v xml:space="preserve"> </v>
      </c>
      <c r="H26" s="324"/>
      <c r="I26" s="166" t="str">
        <f>IF(H26&gt;0,VLOOKUP(H26,Лист1!B:C,2,FALSE)," ")</f>
        <v xml:space="preserve"> </v>
      </c>
      <c r="J26" s="325"/>
      <c r="K26" s="326"/>
      <c r="L26" s="165"/>
      <c r="M26" s="327"/>
      <c r="N26" s="328"/>
      <c r="O26" s="329"/>
      <c r="P26" s="39" t="str">
        <f t="shared" si="1"/>
        <v>0</v>
      </c>
      <c r="Q26" s="113"/>
    </row>
    <row r="27" spans="1:17" ht="15" customHeight="1" thickBot="1" x14ac:dyDescent="0.3">
      <c r="A27" s="42"/>
      <c r="G27" s="337" t="str">
        <f t="shared" si="0"/>
        <v xml:space="preserve"> </v>
      </c>
      <c r="H27" s="324"/>
      <c r="I27" s="328" t="str">
        <f>IF(H27&gt;0,VLOOKUP(H27,Лист1!B:C,2,FALSE)," ")</f>
        <v xml:space="preserve"> </v>
      </c>
      <c r="J27" s="325"/>
      <c r="K27" s="326"/>
      <c r="L27" s="165"/>
      <c r="M27" s="327"/>
      <c r="N27" s="328"/>
      <c r="O27" s="329"/>
      <c r="P27" s="40" t="str">
        <f t="shared" si="1"/>
        <v>0</v>
      </c>
      <c r="Q27" s="113"/>
    </row>
    <row r="28" spans="1:17" ht="15" customHeight="1" thickBot="1" x14ac:dyDescent="0.3">
      <c r="B28" s="284" t="s">
        <v>2046</v>
      </c>
      <c r="G28" s="299">
        <v>0.54166666666666663</v>
      </c>
      <c r="H28" s="114"/>
      <c r="I28" s="43" t="s">
        <v>1142</v>
      </c>
      <c r="J28" s="115"/>
      <c r="K28" s="115"/>
      <c r="L28" s="115"/>
      <c r="M28" s="115"/>
      <c r="N28" s="116"/>
      <c r="O28" s="117"/>
      <c r="P28" s="118"/>
      <c r="Q28" s="119"/>
    </row>
    <row r="29" spans="1:17" ht="15" customHeight="1" thickBot="1" x14ac:dyDescent="0.3">
      <c r="B29" s="7" t="s">
        <v>1661</v>
      </c>
      <c r="C29" s="132" t="s">
        <v>1087</v>
      </c>
      <c r="D29" s="133" t="s">
        <v>1088</v>
      </c>
      <c r="G29" s="136">
        <v>0.5625</v>
      </c>
      <c r="H29" s="48"/>
      <c r="I29" s="44"/>
      <c r="J29" s="45"/>
      <c r="K29" s="45"/>
      <c r="L29" s="45"/>
      <c r="M29" s="45"/>
      <c r="N29" s="44"/>
      <c r="O29" s="46"/>
      <c r="P29" s="47"/>
      <c r="Q29" s="36"/>
    </row>
    <row r="30" spans="1:17" ht="15" customHeight="1" thickBot="1" x14ac:dyDescent="0.3">
      <c r="B30" s="7" t="s">
        <v>1662</v>
      </c>
      <c r="C30" s="132" t="e">
        <f>K1+#REF!+#REF!+#REF!+#REF!+#REF!+#REF!+#REF!+#REF!+#REF!+#REF!+#REF!+#REF!</f>
        <v>#REF!</v>
      </c>
      <c r="D30" s="133" t="e">
        <f>L1+#REF!+#REF!+#REF!+#REF!+#REF!+#REF!+#REF!+#REF!+#REF!+#REF!+#REF!</f>
        <v>#REF!</v>
      </c>
      <c r="G30" s="338"/>
      <c r="H30" s="168"/>
      <c r="I30" s="166" t="str">
        <f>IF(H30&gt;0,VLOOKUP(H30,Лист1!B:C,2,FALSE)," ")</f>
        <v xml:space="preserve"> </v>
      </c>
      <c r="J30" s="163"/>
      <c r="K30" s="164"/>
      <c r="L30" s="165"/>
      <c r="M30" s="165"/>
      <c r="N30" s="166"/>
      <c r="O30" s="167"/>
      <c r="P30" s="39" t="str">
        <f t="shared" ref="P30:P35" si="2">IF(K30="т",O30,IF(K30="с",M30, IF(K30=" ","0",IF(K30=" ","0","0"))))</f>
        <v>0</v>
      </c>
      <c r="Q30" s="4"/>
    </row>
    <row r="31" spans="1:17" ht="15" customHeight="1" x14ac:dyDescent="0.25">
      <c r="G31" s="337" t="str">
        <f>IF(COUNTIF($B$38:$B$55,H30)&gt;0,ROUNDUP((P30*$G$1+G30)/0.00347222222222222,0)*0.00347222222222222,IF(K30="т",ROUNDUP((P30*$G$5+G30)/0.00347222222222222,0)*0.00347222222222222,IF(K30="с",ROUNDUP((P30*$G$6+G30)/0.00347222222222222,0)*0.00347222222222222,IF(K30=" ","0",IF(K30=" ","0"," ")))))</f>
        <v xml:space="preserve"> </v>
      </c>
      <c r="H31" s="168"/>
      <c r="I31" s="166" t="str">
        <f>IF(H31&gt;0,VLOOKUP(H31,Лист1!B:C,2,FALSE)," ")</f>
        <v xml:space="preserve"> </v>
      </c>
      <c r="J31" s="163"/>
      <c r="K31" s="164"/>
      <c r="L31" s="165"/>
      <c r="M31" s="165"/>
      <c r="N31" s="166"/>
      <c r="O31" s="167"/>
      <c r="P31" s="39" t="str">
        <f t="shared" si="2"/>
        <v>0</v>
      </c>
      <c r="Q31" s="4"/>
    </row>
    <row r="32" spans="1:17" ht="15" customHeight="1" thickBot="1" x14ac:dyDescent="0.3">
      <c r="B32" s="284" t="s">
        <v>2047</v>
      </c>
      <c r="G32" s="337" t="str">
        <f t="shared" ref="G32:G54" si="3">IF(COUNTIF($B$38:$B$55,H31)&gt;0,ROUNDUP((P31*$G$1+G31)/0.00347222222222222,0)*0.00347222222222222,IF(K31="т",ROUNDUP((P31*$G$5+G31)/0.00347222222222222,0)*0.00347222222222222,IF(K31="с",ROUNDUP((P31*$G$6+G31)/0.00347222222222222,0)*0.00347222222222222,IF(K31=" ","0",IF(K31=" ","0"," ")))))</f>
        <v xml:space="preserve"> </v>
      </c>
      <c r="H32" s="168"/>
      <c r="I32" s="166" t="str">
        <f>IF(H32&gt;0,VLOOKUP(H32,Лист1!B:C,2,FALSE)," ")</f>
        <v xml:space="preserve"> </v>
      </c>
      <c r="J32" s="163"/>
      <c r="K32" s="164"/>
      <c r="L32" s="165"/>
      <c r="M32" s="165"/>
      <c r="N32" s="166"/>
      <c r="O32" s="167"/>
      <c r="P32" s="39" t="str">
        <f t="shared" si="2"/>
        <v>0</v>
      </c>
      <c r="Q32" s="4"/>
    </row>
    <row r="33" spans="2:17" ht="15" customHeight="1" thickBot="1" x14ac:dyDescent="0.3">
      <c r="B33" s="7" t="s">
        <v>1661</v>
      </c>
      <c r="C33" s="132" t="s">
        <v>1087</v>
      </c>
      <c r="D33" s="133" t="s">
        <v>1088</v>
      </c>
      <c r="G33" s="337" t="str">
        <f t="shared" si="3"/>
        <v xml:space="preserve"> </v>
      </c>
      <c r="H33" s="168"/>
      <c r="I33" s="166" t="str">
        <f>IF(H33&gt;0,VLOOKUP(H33,Лист1!B:C,2,FALSE)," ")</f>
        <v xml:space="preserve"> </v>
      </c>
      <c r="J33" s="163"/>
      <c r="K33" s="164"/>
      <c r="L33" s="165"/>
      <c r="M33" s="165"/>
      <c r="N33" s="166"/>
      <c r="O33" s="167"/>
      <c r="P33" s="39" t="str">
        <f t="shared" si="2"/>
        <v>0</v>
      </c>
      <c r="Q33" s="4"/>
    </row>
    <row r="34" spans="2:17" ht="15" customHeight="1" thickBot="1" x14ac:dyDescent="0.3">
      <c r="B34" s="7" t="s">
        <v>1662</v>
      </c>
      <c r="C34" s="132" t="e">
        <f>#REF!+#REF!</f>
        <v>#REF!</v>
      </c>
      <c r="D34" s="133" t="e">
        <f>#REF!+#REF!</f>
        <v>#REF!</v>
      </c>
      <c r="G34" s="337" t="str">
        <f t="shared" si="3"/>
        <v xml:space="preserve"> </v>
      </c>
      <c r="H34" s="168"/>
      <c r="I34" s="166" t="str">
        <f>IF(H34&gt;0,VLOOKUP(H34,Лист1!B:C,2,FALSE)," ")</f>
        <v xml:space="preserve"> </v>
      </c>
      <c r="J34" s="163"/>
      <c r="K34" s="164"/>
      <c r="L34" s="165"/>
      <c r="M34" s="165"/>
      <c r="N34" s="166"/>
      <c r="O34" s="167"/>
      <c r="P34" s="39" t="str">
        <f t="shared" si="2"/>
        <v>0</v>
      </c>
      <c r="Q34" s="4"/>
    </row>
    <row r="35" spans="2:17" ht="15" customHeight="1" x14ac:dyDescent="0.25">
      <c r="G35" s="337" t="str">
        <f t="shared" si="3"/>
        <v xml:space="preserve"> </v>
      </c>
      <c r="H35" s="168"/>
      <c r="I35" s="166" t="str">
        <f>IF(H35&gt;0,VLOOKUP(H35,Лист1!B:C,2,FALSE)," ")</f>
        <v xml:space="preserve"> </v>
      </c>
      <c r="J35" s="163"/>
      <c r="K35" s="164"/>
      <c r="L35" s="165"/>
      <c r="M35" s="165"/>
      <c r="N35" s="166"/>
      <c r="O35" s="167"/>
      <c r="P35" s="39" t="str">
        <f t="shared" si="2"/>
        <v>0</v>
      </c>
      <c r="Q35" s="4"/>
    </row>
    <row r="36" spans="2:17" ht="15" customHeight="1" thickBot="1" x14ac:dyDescent="0.3">
      <c r="G36" s="337" t="str">
        <f t="shared" si="3"/>
        <v xml:space="preserve"> </v>
      </c>
      <c r="H36" s="168"/>
      <c r="I36" s="166" t="str">
        <f>IF(H36&gt;0,VLOOKUP(H36,Лист1!B:C,2,FALSE)," ")</f>
        <v xml:space="preserve"> </v>
      </c>
      <c r="J36" s="163"/>
      <c r="K36" s="164"/>
      <c r="L36" s="165"/>
      <c r="M36" s="165"/>
      <c r="N36" s="166"/>
      <c r="O36" s="167"/>
      <c r="P36" s="39" t="str">
        <f t="shared" si="1"/>
        <v>0</v>
      </c>
      <c r="Q36" s="4"/>
    </row>
    <row r="37" spans="2:17" ht="15" customHeight="1" thickBot="1" x14ac:dyDescent="0.3">
      <c r="B37" s="301" t="s">
        <v>2092</v>
      </c>
      <c r="G37" s="337" t="str">
        <f>IF(COUNTIF($B$38:$B$55,H36)&gt;0,ROUNDUP((P36*$G$1+G36)/0.00347222222222222,0)*0.00347222222222222,IF(K36="т",ROUNDUP((P36*$G$5+G36)/0.00347222222222222,0)*0.00347222222222222,IF(K36="с",ROUNDUP((P36*$G$6+G36)/0.00347222222222222,0)*0.00347222222222222,IF(K36=" ","0",IF(K36=" ","0"," ")))))</f>
        <v xml:space="preserve"> </v>
      </c>
      <c r="H37" s="168"/>
      <c r="I37" s="166" t="str">
        <f>IF(H37&gt;0,VLOOKUP(H37,Лист1!B:C,2,FALSE)," ")</f>
        <v xml:space="preserve"> </v>
      </c>
      <c r="J37" s="163"/>
      <c r="K37" s="164"/>
      <c r="L37" s="165"/>
      <c r="M37" s="165"/>
      <c r="N37" s="166"/>
      <c r="O37" s="167"/>
      <c r="P37" s="39" t="str">
        <f t="shared" si="1"/>
        <v>0</v>
      </c>
      <c r="Q37" s="4"/>
    </row>
    <row r="38" spans="2:17" ht="15" customHeight="1" x14ac:dyDescent="0.25">
      <c r="B38" s="302">
        <v>2741</v>
      </c>
      <c r="G38" s="337" t="str">
        <f t="shared" si="3"/>
        <v xml:space="preserve"> </v>
      </c>
      <c r="H38" s="168"/>
      <c r="I38" s="166" t="str">
        <f>IF(H38&gt;0,VLOOKUP(H38,Лист1!B:C,2,FALSE)," ")</f>
        <v xml:space="preserve"> </v>
      </c>
      <c r="J38" s="163"/>
      <c r="K38" s="164"/>
      <c r="L38" s="165"/>
      <c r="M38" s="165"/>
      <c r="N38" s="166"/>
      <c r="O38" s="167"/>
      <c r="P38" s="39" t="str">
        <f t="shared" si="1"/>
        <v>0</v>
      </c>
      <c r="Q38" s="4"/>
    </row>
    <row r="39" spans="2:17" ht="15" customHeight="1" x14ac:dyDescent="0.25">
      <c r="B39" s="302">
        <v>2514</v>
      </c>
      <c r="G39" s="337" t="str">
        <f t="shared" si="3"/>
        <v xml:space="preserve"> </v>
      </c>
      <c r="H39" s="168"/>
      <c r="I39" s="166" t="str">
        <f>IF(H39&gt;0,VLOOKUP(H39,Лист1!B:C,2,FALSE)," ")</f>
        <v xml:space="preserve"> </v>
      </c>
      <c r="J39" s="163"/>
      <c r="K39" s="164"/>
      <c r="L39" s="165"/>
      <c r="M39" s="165"/>
      <c r="N39" s="166"/>
      <c r="O39" s="167"/>
      <c r="P39" s="39" t="str">
        <f t="shared" si="1"/>
        <v>0</v>
      </c>
      <c r="Q39" s="4"/>
    </row>
    <row r="40" spans="2:17" ht="15" customHeight="1" x14ac:dyDescent="0.25">
      <c r="B40" s="302">
        <v>762</v>
      </c>
      <c r="G40" s="337" t="str">
        <f t="shared" si="3"/>
        <v xml:space="preserve"> </v>
      </c>
      <c r="H40" s="168"/>
      <c r="I40" s="166" t="str">
        <f>IF(H40&gt;0,VLOOKUP(H40,Лист1!B:C,2,FALSE)," ")</f>
        <v xml:space="preserve"> </v>
      </c>
      <c r="J40" s="163"/>
      <c r="K40" s="164"/>
      <c r="L40" s="165"/>
      <c r="M40" s="165"/>
      <c r="N40" s="166"/>
      <c r="O40" s="167"/>
      <c r="P40" s="39" t="str">
        <f t="shared" si="1"/>
        <v>0</v>
      </c>
      <c r="Q40" s="4"/>
    </row>
    <row r="41" spans="2:17" ht="15" customHeight="1" x14ac:dyDescent="0.25">
      <c r="B41" s="302">
        <v>4546</v>
      </c>
      <c r="G41" s="337" t="str">
        <f t="shared" si="3"/>
        <v xml:space="preserve"> </v>
      </c>
      <c r="H41" s="168"/>
      <c r="I41" s="166" t="str">
        <f>IF(H41&gt;0,VLOOKUP(H41,Лист1!B:C,2,FALSE)," ")</f>
        <v xml:space="preserve"> </v>
      </c>
      <c r="J41" s="163"/>
      <c r="K41" s="164"/>
      <c r="L41" s="165"/>
      <c r="M41" s="165"/>
      <c r="N41" s="166"/>
      <c r="O41" s="167"/>
      <c r="P41" s="39" t="str">
        <f t="shared" si="1"/>
        <v>0</v>
      </c>
      <c r="Q41" s="4"/>
    </row>
    <row r="42" spans="2:17" ht="15" customHeight="1" x14ac:dyDescent="0.25">
      <c r="B42" s="302">
        <v>5749</v>
      </c>
      <c r="G42" s="337" t="str">
        <f t="shared" si="3"/>
        <v xml:space="preserve"> </v>
      </c>
      <c r="H42" s="168"/>
      <c r="I42" s="166" t="str">
        <f>IF(H42&gt;0,VLOOKUP(H42,Лист1!B:C,2,FALSE)," ")</f>
        <v xml:space="preserve"> </v>
      </c>
      <c r="J42" s="163"/>
      <c r="K42" s="164"/>
      <c r="L42" s="165"/>
      <c r="M42" s="165"/>
      <c r="N42" s="166"/>
      <c r="O42" s="167"/>
      <c r="P42" s="39" t="str">
        <f t="shared" si="1"/>
        <v>0</v>
      </c>
      <c r="Q42" s="4"/>
    </row>
    <row r="43" spans="2:17" ht="15" customHeight="1" x14ac:dyDescent="0.25">
      <c r="B43" s="302">
        <v>47</v>
      </c>
      <c r="G43" s="337" t="str">
        <f t="shared" si="3"/>
        <v xml:space="preserve"> </v>
      </c>
      <c r="H43" s="168"/>
      <c r="I43" s="166" t="str">
        <f>IF(H43&gt;0,VLOOKUP(H43,Лист1!B:C,2,FALSE)," ")</f>
        <v xml:space="preserve"> </v>
      </c>
      <c r="J43" s="163"/>
      <c r="K43" s="164"/>
      <c r="L43" s="165"/>
      <c r="M43" s="165"/>
      <c r="N43" s="166"/>
      <c r="O43" s="167"/>
      <c r="P43" s="39" t="str">
        <f t="shared" si="1"/>
        <v>0</v>
      </c>
      <c r="Q43" s="4"/>
    </row>
    <row r="44" spans="2:17" ht="15" customHeight="1" x14ac:dyDescent="0.25">
      <c r="B44" s="302">
        <v>5883</v>
      </c>
      <c r="G44" s="337" t="str">
        <f t="shared" si="3"/>
        <v xml:space="preserve"> </v>
      </c>
      <c r="H44" s="168"/>
      <c r="I44" s="166" t="str">
        <f>IF(H44&gt;0,VLOOKUP(H44,Лист1!B:C,2,FALSE)," ")</f>
        <v xml:space="preserve"> </v>
      </c>
      <c r="J44" s="163"/>
      <c r="K44" s="164"/>
      <c r="L44" s="165"/>
      <c r="M44" s="165"/>
      <c r="N44" s="166"/>
      <c r="O44" s="167"/>
      <c r="P44" s="39" t="str">
        <f t="shared" si="1"/>
        <v>0</v>
      </c>
      <c r="Q44" s="4"/>
    </row>
    <row r="45" spans="2:17" ht="15" customHeight="1" x14ac:dyDescent="0.25">
      <c r="B45" s="302">
        <v>6107</v>
      </c>
      <c r="G45" s="337" t="str">
        <f t="shared" si="3"/>
        <v xml:space="preserve"> </v>
      </c>
      <c r="H45" s="168"/>
      <c r="I45" s="166" t="str">
        <f>IF(H45&gt;0,VLOOKUP(H45,Лист1!B:C,2,FALSE)," ")</f>
        <v xml:space="preserve"> </v>
      </c>
      <c r="J45" s="163"/>
      <c r="K45" s="164"/>
      <c r="L45" s="165"/>
      <c r="M45" s="165"/>
      <c r="N45" s="166"/>
      <c r="O45" s="167"/>
      <c r="P45" s="39" t="str">
        <f t="shared" si="1"/>
        <v>0</v>
      </c>
      <c r="Q45" s="4"/>
    </row>
    <row r="46" spans="2:17" ht="15" customHeight="1" x14ac:dyDescent="0.25">
      <c r="B46" s="302">
        <v>5696</v>
      </c>
      <c r="G46" s="337" t="str">
        <f t="shared" si="3"/>
        <v xml:space="preserve"> </v>
      </c>
      <c r="H46" s="168"/>
      <c r="I46" s="166" t="str">
        <f>IF(H46&gt;0,VLOOKUP(H46,Лист1!B:C,2,FALSE)," ")</f>
        <v xml:space="preserve"> </v>
      </c>
      <c r="J46" s="163"/>
      <c r="K46" s="164"/>
      <c r="L46" s="165"/>
      <c r="M46" s="165"/>
      <c r="N46" s="166"/>
      <c r="O46" s="167"/>
      <c r="P46" s="39" t="str">
        <f t="shared" si="1"/>
        <v>0</v>
      </c>
      <c r="Q46" s="4"/>
    </row>
    <row r="47" spans="2:17" ht="15" customHeight="1" x14ac:dyDescent="0.25">
      <c r="B47" s="302"/>
      <c r="G47" s="337" t="str">
        <f t="shared" si="3"/>
        <v xml:space="preserve"> </v>
      </c>
      <c r="H47" s="168"/>
      <c r="I47" s="166" t="str">
        <f>IF(H47&gt;0,VLOOKUP(H47,Лист1!B:C,2,FALSE)," ")</f>
        <v xml:space="preserve"> </v>
      </c>
      <c r="J47" s="163"/>
      <c r="K47" s="164"/>
      <c r="L47" s="165"/>
      <c r="M47" s="165"/>
      <c r="N47" s="166"/>
      <c r="O47" s="167"/>
      <c r="P47" s="39" t="str">
        <f t="shared" si="1"/>
        <v>0</v>
      </c>
      <c r="Q47" s="4"/>
    </row>
    <row r="48" spans="2:17" ht="15" customHeight="1" x14ac:dyDescent="0.25">
      <c r="B48" s="302">
        <v>6695</v>
      </c>
      <c r="G48" s="337" t="str">
        <f t="shared" si="3"/>
        <v xml:space="preserve"> </v>
      </c>
      <c r="H48" s="168"/>
      <c r="I48" s="166" t="str">
        <f>IF(H48&gt;0,VLOOKUP(H48,Лист1!B:C,2,FALSE)," ")</f>
        <v xml:space="preserve"> </v>
      </c>
      <c r="J48" s="163"/>
      <c r="K48" s="164"/>
      <c r="L48" s="165"/>
      <c r="M48" s="165"/>
      <c r="N48" s="166"/>
      <c r="O48" s="167"/>
      <c r="P48" s="39" t="str">
        <f t="shared" si="1"/>
        <v>0</v>
      </c>
      <c r="Q48" s="4"/>
    </row>
    <row r="49" spans="2:17" ht="15" customHeight="1" x14ac:dyDescent="0.25">
      <c r="B49" s="302">
        <v>693</v>
      </c>
      <c r="G49" s="337" t="str">
        <f t="shared" si="3"/>
        <v xml:space="preserve"> </v>
      </c>
      <c r="H49" s="168"/>
      <c r="I49" s="166" t="str">
        <f>IF(H49&gt;0,VLOOKUP(H49,Лист1!B:C,2,FALSE)," ")</f>
        <v xml:space="preserve"> </v>
      </c>
      <c r="J49" s="163"/>
      <c r="K49" s="164"/>
      <c r="L49" s="165"/>
      <c r="M49" s="165"/>
      <c r="N49" s="166"/>
      <c r="O49" s="167"/>
      <c r="P49" s="39" t="str">
        <f t="shared" si="1"/>
        <v>0</v>
      </c>
      <c r="Q49" s="4"/>
    </row>
    <row r="50" spans="2:17" ht="15" customHeight="1" x14ac:dyDescent="0.25">
      <c r="B50" s="302">
        <v>767</v>
      </c>
      <c r="G50" s="337" t="str">
        <f>IF(COUNTIF($B$38:$B$55,H49)&gt;0,ROUNDUP((P49*$G$1+G49)/0.00347222222222222,0)*0.00347222222222222,IF(K49="т",ROUNDUP((P49*$G$5+G49)/0.00347222222222222,0)*0.00347222222222222,IF(K49="с",ROUNDUP((P49*$G$6+G49)/0.00347222222222222,0)*0.00347222222222222,IF(K49=" ","0",IF(K49=" ","0"," ")))))</f>
        <v xml:space="preserve"> </v>
      </c>
      <c r="H50" s="168"/>
      <c r="I50" s="166" t="str">
        <f>IF(H50&gt;0,VLOOKUP(H50,Лист1!B:C,2,FALSE)," ")</f>
        <v xml:space="preserve"> </v>
      </c>
      <c r="J50" s="163"/>
      <c r="K50" s="164"/>
      <c r="L50" s="165"/>
      <c r="M50" s="165"/>
      <c r="N50" s="166"/>
      <c r="O50" s="167"/>
      <c r="P50" s="39" t="str">
        <f t="shared" si="1"/>
        <v>0</v>
      </c>
      <c r="Q50" s="4"/>
    </row>
    <row r="51" spans="2:17" ht="15" customHeight="1" x14ac:dyDescent="0.25">
      <c r="B51" s="302">
        <v>621</v>
      </c>
      <c r="G51" s="337" t="str">
        <f t="shared" si="3"/>
        <v xml:space="preserve"> </v>
      </c>
      <c r="H51" s="168"/>
      <c r="I51" s="166" t="str">
        <f>IF(H51&gt;0,VLOOKUP(H51,Лист1!B:C,2,FALSE)," ")</f>
        <v xml:space="preserve"> </v>
      </c>
      <c r="J51" s="163"/>
      <c r="K51" s="164"/>
      <c r="L51" s="165"/>
      <c r="M51" s="165"/>
      <c r="N51" s="166"/>
      <c r="O51" s="167"/>
      <c r="P51" s="39" t="str">
        <f t="shared" si="1"/>
        <v>0</v>
      </c>
      <c r="Q51" s="4"/>
    </row>
    <row r="52" spans="2:17" ht="15" customHeight="1" x14ac:dyDescent="0.25">
      <c r="B52" s="302">
        <v>4576</v>
      </c>
      <c r="G52" s="337" t="str">
        <f t="shared" si="3"/>
        <v xml:space="preserve"> </v>
      </c>
      <c r="H52" s="168"/>
      <c r="I52" s="166" t="str">
        <f>IF(H52&gt;0,VLOOKUP(H52,Лист1!B:C,2,FALSE)," ")</f>
        <v xml:space="preserve"> </v>
      </c>
      <c r="J52" s="163"/>
      <c r="K52" s="164"/>
      <c r="L52" s="165"/>
      <c r="M52" s="165"/>
      <c r="N52" s="166"/>
      <c r="O52" s="167"/>
      <c r="P52" s="39" t="str">
        <f t="shared" si="1"/>
        <v>0</v>
      </c>
      <c r="Q52" s="4"/>
    </row>
    <row r="53" spans="2:17" ht="15" customHeight="1" x14ac:dyDescent="0.25">
      <c r="B53" s="302"/>
      <c r="G53" s="337" t="str">
        <f t="shared" si="3"/>
        <v xml:space="preserve"> </v>
      </c>
      <c r="H53" s="168"/>
      <c r="I53" s="166" t="str">
        <f>IF(H53&gt;0,VLOOKUP(H53,Лист1!B:C,2,FALSE)," ")</f>
        <v xml:space="preserve"> </v>
      </c>
      <c r="J53" s="163"/>
      <c r="K53" s="164"/>
      <c r="L53" s="165"/>
      <c r="M53" s="165"/>
      <c r="N53" s="166"/>
      <c r="O53" s="167"/>
      <c r="P53" s="39" t="str">
        <f t="shared" si="1"/>
        <v>0</v>
      </c>
      <c r="Q53" s="4"/>
    </row>
    <row r="54" spans="2:17" ht="15" customHeight="1" thickBot="1" x14ac:dyDescent="0.3">
      <c r="B54" s="302"/>
      <c r="G54" s="337" t="str">
        <f t="shared" si="3"/>
        <v xml:space="preserve"> </v>
      </c>
      <c r="H54" s="330"/>
      <c r="I54" s="331" t="str">
        <f>IF(H54&gt;0,VLOOKUP(H54,Лист1!B:C,2,FALSE)," ")</f>
        <v xml:space="preserve"> </v>
      </c>
      <c r="J54" s="332"/>
      <c r="K54" s="333"/>
      <c r="L54" s="165"/>
      <c r="M54" s="334"/>
      <c r="N54" s="331"/>
      <c r="O54" s="335"/>
      <c r="P54" s="122" t="str">
        <f t="shared" si="1"/>
        <v>0</v>
      </c>
      <c r="Q54" s="36"/>
    </row>
    <row r="55" spans="2:17" ht="15" customHeight="1" thickBot="1" x14ac:dyDescent="0.3">
      <c r="B55" s="303"/>
      <c r="G55" s="108">
        <v>0.85416666666666663</v>
      </c>
      <c r="H55" s="73"/>
      <c r="I55" s="72" t="str">
        <f>IF(H55&gt;0,VLOOKUP(H55,Лист1!B:C,2,FALSE)," ")</f>
        <v xml:space="preserve"> </v>
      </c>
      <c r="J55" s="74"/>
      <c r="K55" s="75"/>
      <c r="L55" s="264"/>
      <c r="M55" s="76"/>
      <c r="N55" s="72"/>
      <c r="O55" s="77"/>
      <c r="P55" s="107" t="str">
        <f t="shared" si="1"/>
        <v>0</v>
      </c>
      <c r="Q55" s="110"/>
    </row>
    <row r="56" spans="2:17" ht="15" customHeight="1" collapsed="1" x14ac:dyDescent="0.25">
      <c r="G56" s="300" t="str">
        <f>IF(COUNTIF($B$38:$B$55,H55)&gt;0,ROUNDUP((P55*$G$1+G55)/0.00347222222222222,0)*0.00347222222222222,IF(K55="т",ROUNDUP((P55*$G$5+G55)/0.00347222222222222,0)*0.00347222222222222,IF(K55="с",ROUNDUP((P55*$G$6+G55)/0.00347222222222222,0)*0.00347222222222222,IF(K55=" ","0",IF(K55=" ","0"," ")))))</f>
        <v xml:space="preserve"> </v>
      </c>
      <c r="H56" s="73"/>
      <c r="I56" s="72" t="str">
        <f>IF(H56&gt;0,VLOOKUP(H56,Лист1!B:C,2,FALSE)," ")</f>
        <v xml:space="preserve"> </v>
      </c>
      <c r="J56" s="74"/>
      <c r="K56" s="75"/>
      <c r="L56" s="264"/>
      <c r="M56" s="76"/>
      <c r="N56" s="72"/>
      <c r="O56" s="77"/>
      <c r="P56" s="107" t="str">
        <f t="shared" si="1"/>
        <v>0</v>
      </c>
      <c r="Q56" s="71"/>
    </row>
    <row r="57" spans="2:17" ht="15" customHeight="1" x14ac:dyDescent="0.25">
      <c r="G57" s="300" t="str">
        <f t="shared" ref="G57:G74" si="4">IF(COUNTIF($B$38:$B$55,H56)&gt;0,ROUNDUP((P56*$G$1+G56)/0.00347222222222222,0)*0.00347222222222222,IF(K56="т",ROUNDUP((P56*$G$5+G56)/0.00347222222222222,0)*0.00347222222222222,IF(K56="с",ROUNDUP((P56*$G$6+G56)/0.00347222222222222,0)*0.00347222222222222,IF(K56=" ","0",IF(K56=" ","0"," ")))))</f>
        <v xml:space="preserve"> </v>
      </c>
      <c r="H57" s="73"/>
      <c r="I57" s="72" t="str">
        <f>IF(H57&gt;0,VLOOKUP(H57,Лист1!B:C,2,FALSE)," ")</f>
        <v xml:space="preserve"> </v>
      </c>
      <c r="J57" s="74"/>
      <c r="K57" s="75"/>
      <c r="L57" s="264"/>
      <c r="M57" s="76"/>
      <c r="N57" s="72"/>
      <c r="O57" s="77"/>
      <c r="P57" s="107" t="str">
        <f t="shared" si="1"/>
        <v>0</v>
      </c>
      <c r="Q57" s="71"/>
    </row>
    <row r="58" spans="2:17" ht="15" customHeight="1" x14ac:dyDescent="0.25">
      <c r="G58" s="300" t="str">
        <f t="shared" si="4"/>
        <v xml:space="preserve"> </v>
      </c>
      <c r="H58" s="73"/>
      <c r="I58" s="72" t="str">
        <f>IF(H58&gt;0,VLOOKUP(H58,Лист1!B:C,2,FALSE)," ")</f>
        <v xml:space="preserve"> </v>
      </c>
      <c r="J58" s="74"/>
      <c r="K58" s="75"/>
      <c r="L58" s="264"/>
      <c r="M58" s="76"/>
      <c r="N58" s="72"/>
      <c r="O58" s="77"/>
      <c r="P58" s="107" t="str">
        <f t="shared" si="1"/>
        <v>0</v>
      </c>
      <c r="Q58" s="71"/>
    </row>
    <row r="59" spans="2:17" ht="15" customHeight="1" x14ac:dyDescent="0.25">
      <c r="G59" s="300" t="str">
        <f t="shared" si="4"/>
        <v xml:space="preserve"> </v>
      </c>
      <c r="H59" s="73"/>
      <c r="I59" s="72" t="str">
        <f>IF(H59&gt;0,VLOOKUP(H59,Лист1!B:C,2,FALSE)," ")</f>
        <v xml:space="preserve"> </v>
      </c>
      <c r="J59" s="74"/>
      <c r="K59" s="75"/>
      <c r="L59" s="264"/>
      <c r="M59" s="76"/>
      <c r="N59" s="72"/>
      <c r="O59" s="77"/>
      <c r="P59" s="107" t="str">
        <f t="shared" si="1"/>
        <v>0</v>
      </c>
      <c r="Q59" s="71"/>
    </row>
    <row r="60" spans="2:17" ht="15" customHeight="1" x14ac:dyDescent="0.25">
      <c r="G60" s="300" t="str">
        <f t="shared" si="4"/>
        <v xml:space="preserve"> </v>
      </c>
      <c r="H60" s="73"/>
      <c r="I60" s="72" t="str">
        <f>IF(H60&gt;0,VLOOKUP(H60,Лист1!B:C,2,FALSE)," ")</f>
        <v xml:space="preserve"> </v>
      </c>
      <c r="J60" s="74"/>
      <c r="K60" s="75"/>
      <c r="L60" s="264"/>
      <c r="M60" s="76"/>
      <c r="N60" s="72"/>
      <c r="O60" s="77"/>
      <c r="P60" s="107" t="str">
        <f t="shared" si="1"/>
        <v>0</v>
      </c>
      <c r="Q60" s="71"/>
    </row>
    <row r="61" spans="2:17" ht="15" customHeight="1" x14ac:dyDescent="0.25">
      <c r="G61" s="300" t="str">
        <f t="shared" si="4"/>
        <v xml:space="preserve"> </v>
      </c>
      <c r="H61" s="73"/>
      <c r="I61" s="72" t="str">
        <f>IF(H61&gt;0,VLOOKUP(H61,Лист1!B:C,2,FALSE)," ")</f>
        <v xml:space="preserve"> </v>
      </c>
      <c r="J61" s="74"/>
      <c r="K61" s="75"/>
      <c r="L61" s="264"/>
      <c r="M61" s="76"/>
      <c r="N61" s="72"/>
      <c r="O61" s="77"/>
      <c r="P61" s="107" t="str">
        <f t="shared" si="1"/>
        <v>0</v>
      </c>
      <c r="Q61" s="71"/>
    </row>
    <row r="62" spans="2:17" ht="15" customHeight="1" x14ac:dyDescent="0.25">
      <c r="G62" s="300" t="str">
        <f t="shared" si="4"/>
        <v xml:space="preserve"> </v>
      </c>
      <c r="H62" s="73"/>
      <c r="I62" s="72" t="str">
        <f>IF(H62&gt;0,VLOOKUP(H62,Лист1!B:C,2,FALSE)," ")</f>
        <v xml:space="preserve"> </v>
      </c>
      <c r="J62" s="74"/>
      <c r="K62" s="75"/>
      <c r="L62" s="264"/>
      <c r="M62" s="76"/>
      <c r="N62" s="72"/>
      <c r="O62" s="77"/>
      <c r="P62" s="107" t="str">
        <f t="shared" si="1"/>
        <v>0</v>
      </c>
      <c r="Q62" s="71"/>
    </row>
    <row r="63" spans="2:17" ht="15" customHeight="1" x14ac:dyDescent="0.25">
      <c r="G63" s="300" t="str">
        <f t="shared" si="4"/>
        <v xml:space="preserve"> </v>
      </c>
      <c r="H63" s="73"/>
      <c r="I63" s="72" t="str">
        <f>IF(H63&gt;0,VLOOKUP(H63,Лист1!B:C,2,FALSE)," ")</f>
        <v xml:space="preserve"> </v>
      </c>
      <c r="J63" s="74"/>
      <c r="K63" s="75"/>
      <c r="L63" s="264"/>
      <c r="M63" s="76"/>
      <c r="N63" s="72"/>
      <c r="O63" s="77"/>
      <c r="P63" s="107" t="str">
        <f t="shared" si="1"/>
        <v>0</v>
      </c>
      <c r="Q63" s="71"/>
    </row>
    <row r="64" spans="2:17" ht="15" customHeight="1" x14ac:dyDescent="0.25">
      <c r="G64" s="300" t="str">
        <f t="shared" si="4"/>
        <v xml:space="preserve"> </v>
      </c>
      <c r="H64" s="73"/>
      <c r="I64" s="72" t="str">
        <f>IF(H64&gt;0,VLOOKUP(H64,Лист1!B:C,2,FALSE)," ")</f>
        <v xml:space="preserve"> </v>
      </c>
      <c r="J64" s="74"/>
      <c r="K64" s="75"/>
      <c r="L64" s="264"/>
      <c r="M64" s="76"/>
      <c r="N64" s="72"/>
      <c r="O64" s="77"/>
      <c r="P64" s="107" t="str">
        <f t="shared" si="1"/>
        <v>0</v>
      </c>
      <c r="Q64" s="71"/>
    </row>
    <row r="65" spans="7:17" ht="15" customHeight="1" x14ac:dyDescent="0.25">
      <c r="G65" s="300" t="str">
        <f t="shared" si="4"/>
        <v xml:space="preserve"> </v>
      </c>
      <c r="H65" s="73"/>
      <c r="I65" s="72" t="str">
        <f>IF(H65&gt;0,VLOOKUP(H65,Лист1!B:C,2,FALSE)," ")</f>
        <v xml:space="preserve"> </v>
      </c>
      <c r="J65" s="74"/>
      <c r="K65" s="75"/>
      <c r="L65" s="264"/>
      <c r="M65" s="76"/>
      <c r="N65" s="72"/>
      <c r="O65" s="77"/>
      <c r="P65" s="107" t="str">
        <f t="shared" si="1"/>
        <v>0</v>
      </c>
      <c r="Q65" s="71"/>
    </row>
    <row r="66" spans="7:17" ht="15" customHeight="1" x14ac:dyDescent="0.25">
      <c r="G66" s="300" t="str">
        <f t="shared" si="4"/>
        <v xml:space="preserve"> </v>
      </c>
      <c r="H66" s="83"/>
      <c r="I66" s="72" t="str">
        <f>IF(H66&gt;0,VLOOKUP(H66,Лист1!B:C,2,FALSE)," ")</f>
        <v xml:space="preserve"> </v>
      </c>
      <c r="J66" s="78"/>
      <c r="K66" s="79"/>
      <c r="L66" s="264"/>
      <c r="M66" s="80"/>
      <c r="N66" s="81"/>
      <c r="O66" s="82"/>
      <c r="P66" s="107" t="str">
        <f t="shared" si="1"/>
        <v>0</v>
      </c>
      <c r="Q66" s="71"/>
    </row>
    <row r="67" spans="7:17" ht="15" customHeight="1" x14ac:dyDescent="0.25">
      <c r="G67" s="300" t="str">
        <f t="shared" si="4"/>
        <v xml:space="preserve"> </v>
      </c>
      <c r="H67" s="83"/>
      <c r="I67" s="72" t="str">
        <f>IF(H67&gt;0,VLOOKUP(H67,Лист1!B:C,2,FALSE)," ")</f>
        <v xml:space="preserve"> </v>
      </c>
      <c r="J67" s="78"/>
      <c r="K67" s="79"/>
      <c r="L67" s="264"/>
      <c r="M67" s="80"/>
      <c r="N67" s="81"/>
      <c r="O67" s="82"/>
      <c r="P67" s="107" t="str">
        <f t="shared" si="1"/>
        <v>0</v>
      </c>
      <c r="Q67" s="71"/>
    </row>
    <row r="68" spans="7:17" ht="15" customHeight="1" x14ac:dyDescent="0.25">
      <c r="G68" s="300" t="str">
        <f t="shared" si="4"/>
        <v xml:space="preserve"> </v>
      </c>
      <c r="H68" s="83"/>
      <c r="I68" s="72" t="str">
        <f>IF(H68&gt;0,VLOOKUP(H68,Лист1!B:C,2,FALSE)," ")</f>
        <v xml:space="preserve"> </v>
      </c>
      <c r="J68" s="78"/>
      <c r="K68" s="79"/>
      <c r="L68" s="264"/>
      <c r="M68" s="80"/>
      <c r="N68" s="81"/>
      <c r="O68" s="82"/>
      <c r="P68" s="107" t="str">
        <f t="shared" si="1"/>
        <v>0</v>
      </c>
      <c r="Q68" s="71"/>
    </row>
    <row r="69" spans="7:17" ht="15" customHeight="1" x14ac:dyDescent="0.25">
      <c r="G69" s="300" t="str">
        <f t="shared" si="4"/>
        <v xml:space="preserve"> </v>
      </c>
      <c r="H69" s="83"/>
      <c r="I69" s="72" t="str">
        <f>IF(H69&gt;0,VLOOKUP(H69,Лист1!B:C,2,FALSE)," ")</f>
        <v xml:space="preserve"> </v>
      </c>
      <c r="J69" s="78"/>
      <c r="K69" s="79"/>
      <c r="L69" s="264"/>
      <c r="M69" s="80"/>
      <c r="N69" s="81"/>
      <c r="O69" s="82"/>
      <c r="P69" s="107" t="str">
        <f t="shared" si="1"/>
        <v>0</v>
      </c>
      <c r="Q69" s="71"/>
    </row>
    <row r="70" spans="7:17" ht="15" customHeight="1" x14ac:dyDescent="0.25">
      <c r="G70" s="300" t="str">
        <f t="shared" si="4"/>
        <v xml:space="preserve"> </v>
      </c>
      <c r="H70" s="83"/>
      <c r="I70" s="72" t="str">
        <f>IF(H70&gt;0,VLOOKUP(H70,Лист1!B:C,2,FALSE)," ")</f>
        <v xml:space="preserve"> </v>
      </c>
      <c r="J70" s="78"/>
      <c r="K70" s="79"/>
      <c r="L70" s="264"/>
      <c r="M70" s="80"/>
      <c r="N70" s="81"/>
      <c r="O70" s="82"/>
      <c r="P70" s="107" t="str">
        <f t="shared" si="1"/>
        <v>0</v>
      </c>
      <c r="Q70" s="71"/>
    </row>
    <row r="71" spans="7:17" ht="15" customHeight="1" x14ac:dyDescent="0.25">
      <c r="G71" s="300" t="str">
        <f t="shared" si="4"/>
        <v xml:space="preserve"> </v>
      </c>
      <c r="H71" s="83"/>
      <c r="I71" s="72" t="str">
        <f>IF(H71&gt;0,VLOOKUP(H71,Лист1!B:C,2,FALSE)," ")</f>
        <v xml:space="preserve"> </v>
      </c>
      <c r="J71" s="78"/>
      <c r="K71" s="79"/>
      <c r="L71" s="264"/>
      <c r="M71" s="80"/>
      <c r="N71" s="81"/>
      <c r="O71" s="82"/>
      <c r="P71" s="107" t="str">
        <f t="shared" si="1"/>
        <v>0</v>
      </c>
      <c r="Q71" s="71"/>
    </row>
    <row r="72" spans="7:17" ht="15" customHeight="1" x14ac:dyDescent="0.25">
      <c r="G72" s="300" t="str">
        <f t="shared" si="4"/>
        <v xml:space="preserve"> </v>
      </c>
      <c r="H72" s="83"/>
      <c r="I72" s="72" t="str">
        <f>IF(H72&gt;0,VLOOKUP(H72,Лист1!B:C,2,FALSE)," ")</f>
        <v xml:space="preserve"> </v>
      </c>
      <c r="J72" s="78"/>
      <c r="K72" s="79"/>
      <c r="L72" s="264"/>
      <c r="M72" s="80"/>
      <c r="N72" s="81"/>
      <c r="O72" s="82"/>
      <c r="P72" s="107" t="str">
        <f t="shared" si="1"/>
        <v>0</v>
      </c>
      <c r="Q72" s="71"/>
    </row>
    <row r="73" spans="7:17" ht="15" customHeight="1" x14ac:dyDescent="0.25">
      <c r="G73" s="300" t="str">
        <f t="shared" si="4"/>
        <v xml:space="preserve"> </v>
      </c>
      <c r="H73" s="83"/>
      <c r="I73" s="72" t="str">
        <f>IF(H73&gt;0,VLOOKUP(H73,Лист1!B:C,2,FALSE)," ")</f>
        <v xml:space="preserve"> </v>
      </c>
      <c r="J73" s="78"/>
      <c r="K73" s="79"/>
      <c r="L73" s="264"/>
      <c r="M73" s="80"/>
      <c r="N73" s="81"/>
      <c r="O73" s="82"/>
      <c r="P73" s="107" t="str">
        <f t="shared" si="1"/>
        <v>0</v>
      </c>
      <c r="Q73" s="71"/>
    </row>
    <row r="74" spans="7:17" ht="15" customHeight="1" thickBot="1" x14ac:dyDescent="0.3">
      <c r="G74" s="300" t="str">
        <f t="shared" si="4"/>
        <v xml:space="preserve"> </v>
      </c>
      <c r="H74" s="105"/>
      <c r="I74" s="103" t="str">
        <f>IF(H74&gt;0,VLOOKUP(H74,Лист1!B:C,2,FALSE)," ")</f>
        <v xml:space="preserve"> </v>
      </c>
      <c r="J74" s="100"/>
      <c r="K74" s="101"/>
      <c r="L74" s="264"/>
      <c r="M74" s="102"/>
      <c r="N74" s="103"/>
      <c r="O74" s="104"/>
      <c r="P74" s="112" t="str">
        <f t="shared" si="1"/>
        <v>0</v>
      </c>
      <c r="Q74" s="106"/>
    </row>
    <row r="75" spans="7:17" ht="15" customHeight="1" x14ac:dyDescent="0.25">
      <c r="G75" s="84">
        <v>0</v>
      </c>
      <c r="H75" s="85"/>
      <c r="I75" s="43" t="s">
        <v>1142</v>
      </c>
      <c r="J75" s="86"/>
      <c r="K75" s="87"/>
      <c r="L75" s="88"/>
      <c r="M75" s="88"/>
      <c r="N75" s="89"/>
      <c r="O75" s="90"/>
      <c r="P75" s="91"/>
      <c r="Q75" s="110"/>
    </row>
    <row r="76" spans="7:17" ht="15" customHeight="1" thickBot="1" x14ac:dyDescent="0.3">
      <c r="G76" s="92">
        <v>2.0833333333333332E-2</v>
      </c>
      <c r="H76" s="93"/>
      <c r="I76" s="94"/>
      <c r="J76" s="95"/>
      <c r="K76" s="96"/>
      <c r="L76" s="97"/>
      <c r="M76" s="97"/>
      <c r="N76" s="94"/>
      <c r="O76" s="98"/>
      <c r="P76" s="99"/>
      <c r="Q76" s="71"/>
    </row>
    <row r="77" spans="7:17" ht="15" customHeight="1" x14ac:dyDescent="0.25">
      <c r="G77" s="92">
        <v>2.0833333333333332E-2</v>
      </c>
      <c r="H77" s="73"/>
      <c r="I77" s="72" t="str">
        <f>IF(H77&gt;0,VLOOKUP(H77,Лист1!B:C,2,FALSE)," ")</f>
        <v xml:space="preserve"> </v>
      </c>
      <c r="J77" s="74"/>
      <c r="K77" s="75"/>
      <c r="L77" s="264"/>
      <c r="M77" s="76"/>
      <c r="N77" s="72"/>
      <c r="O77" s="77"/>
      <c r="P77" s="107" t="str">
        <f t="shared" ref="P77:P101" si="5">IF(K77="т",O77,IF(K77="с",M77, IF(K77=" ","0",IF(K77=" ","0","0"))))</f>
        <v>0</v>
      </c>
      <c r="Q77" s="71"/>
    </row>
    <row r="78" spans="7:17" ht="15" customHeight="1" x14ac:dyDescent="0.25">
      <c r="G78" s="300" t="str">
        <f>IF(COUNTIF($B$38:$B$55,H77)&gt;0,ROUNDUP((P77*$G$1+G77)/0.00347222222222222,0)*0.00347222222222222,IF(K77="т",ROUNDUP((P77*$G$5+G77)/0.00347222222222222,0)*0.00347222222222222,IF(K77="с",ROUNDUP((P77*$G$6+G77)/0.00347222222222222,0)*0.00347222222222222,IF(K77=" ","0",IF(K77=" ","0"," ")))))</f>
        <v xml:space="preserve"> </v>
      </c>
      <c r="H78" s="73"/>
      <c r="I78" s="72" t="str">
        <f>IF(H78&gt;0,VLOOKUP(H78,Лист1!B:C,2,FALSE)," ")</f>
        <v xml:space="preserve"> </v>
      </c>
      <c r="J78" s="74"/>
      <c r="K78" s="75"/>
      <c r="L78" s="264"/>
      <c r="M78" s="76"/>
      <c r="N78" s="72"/>
      <c r="O78" s="77"/>
      <c r="P78" s="107" t="str">
        <f t="shared" si="5"/>
        <v>0</v>
      </c>
      <c r="Q78" s="71"/>
    </row>
    <row r="79" spans="7:17" ht="15" customHeight="1" x14ac:dyDescent="0.25">
      <c r="G79" s="300" t="str">
        <f t="shared" ref="G79:G101" si="6">IF(COUNTIF($B$38:$B$55,H78)&gt;0,ROUNDUP((P78*$G$1+G78)/0.00347222222222222,0)*0.00347222222222222,IF(K78="т",ROUNDUP((P78*$G$5+G78)/0.00347222222222222,0)*0.00347222222222222,IF(K78="с",ROUNDUP((P78*$G$6+G78)/0.00347222222222222,0)*0.00347222222222222,IF(K78=" ","0",IF(K78=" ","0"," ")))))</f>
        <v xml:space="preserve"> </v>
      </c>
      <c r="H79" s="73"/>
      <c r="I79" s="72" t="str">
        <f>IF(H79&gt;0,VLOOKUP(H79,Лист1!B:C,2,FALSE)," ")</f>
        <v xml:space="preserve"> </v>
      </c>
      <c r="J79" s="74"/>
      <c r="K79" s="75"/>
      <c r="L79" s="264"/>
      <c r="M79" s="76"/>
      <c r="N79" s="72"/>
      <c r="O79" s="77"/>
      <c r="P79" s="107" t="str">
        <f t="shared" si="5"/>
        <v>0</v>
      </c>
      <c r="Q79" s="71"/>
    </row>
    <row r="80" spans="7:17" ht="15" customHeight="1" x14ac:dyDescent="0.25">
      <c r="G80" s="300" t="str">
        <f t="shared" si="6"/>
        <v xml:space="preserve"> </v>
      </c>
      <c r="H80" s="73"/>
      <c r="I80" s="72" t="str">
        <f>IF(H80&gt;0,VLOOKUP(H80,Лист1!B:C,2,FALSE)," ")</f>
        <v xml:space="preserve"> </v>
      </c>
      <c r="J80" s="74"/>
      <c r="K80" s="75"/>
      <c r="L80" s="264"/>
      <c r="M80" s="76"/>
      <c r="N80" s="72"/>
      <c r="O80" s="77"/>
      <c r="P80" s="107" t="str">
        <f t="shared" si="5"/>
        <v>0</v>
      </c>
      <c r="Q80" s="71"/>
    </row>
    <row r="81" spans="7:17" ht="15" customHeight="1" x14ac:dyDescent="0.25">
      <c r="G81" s="300" t="str">
        <f t="shared" si="6"/>
        <v xml:space="preserve"> </v>
      </c>
      <c r="H81" s="73"/>
      <c r="I81" s="72" t="str">
        <f>IF(H81&gt;0,VLOOKUP(H81,Лист1!B:C,2,FALSE)," ")</f>
        <v xml:space="preserve"> </v>
      </c>
      <c r="J81" s="74"/>
      <c r="K81" s="75"/>
      <c r="L81" s="264"/>
      <c r="M81" s="76"/>
      <c r="N81" s="72"/>
      <c r="O81" s="77"/>
      <c r="P81" s="107" t="str">
        <f t="shared" si="5"/>
        <v>0</v>
      </c>
      <c r="Q81" s="71"/>
    </row>
    <row r="82" spans="7:17" ht="15" customHeight="1" x14ac:dyDescent="0.25">
      <c r="G82" s="300" t="str">
        <f t="shared" si="6"/>
        <v xml:space="preserve"> </v>
      </c>
      <c r="H82" s="73"/>
      <c r="I82" s="72" t="str">
        <f>IF(H82&gt;0,VLOOKUP(H82,Лист1!B:C,2,FALSE)," ")</f>
        <v xml:space="preserve"> </v>
      </c>
      <c r="J82" s="74"/>
      <c r="K82" s="75"/>
      <c r="L82" s="264"/>
      <c r="M82" s="76"/>
      <c r="N82" s="72"/>
      <c r="O82" s="77"/>
      <c r="P82" s="107" t="str">
        <f t="shared" si="5"/>
        <v>0</v>
      </c>
      <c r="Q82" s="71"/>
    </row>
    <row r="83" spans="7:17" ht="15" customHeight="1" x14ac:dyDescent="0.25">
      <c r="G83" s="300" t="str">
        <f t="shared" si="6"/>
        <v xml:space="preserve"> </v>
      </c>
      <c r="H83" s="73"/>
      <c r="I83" s="72" t="str">
        <f>IF(H83&gt;0,VLOOKUP(H83,Лист1!B:C,2,FALSE)," ")</f>
        <v xml:space="preserve"> </v>
      </c>
      <c r="J83" s="74"/>
      <c r="K83" s="75"/>
      <c r="L83" s="264"/>
      <c r="M83" s="76"/>
      <c r="N83" s="72"/>
      <c r="O83" s="77"/>
      <c r="P83" s="107" t="str">
        <f t="shared" si="5"/>
        <v>0</v>
      </c>
      <c r="Q83" s="71"/>
    </row>
    <row r="84" spans="7:17" ht="15" customHeight="1" x14ac:dyDescent="0.25">
      <c r="G84" s="300" t="str">
        <f t="shared" si="6"/>
        <v xml:space="preserve"> </v>
      </c>
      <c r="H84" s="73"/>
      <c r="I84" s="72" t="str">
        <f>IF(H84&gt;0,VLOOKUP(H84,Лист1!B:C,2,FALSE)," ")</f>
        <v xml:space="preserve"> </v>
      </c>
      <c r="J84" s="74"/>
      <c r="K84" s="75"/>
      <c r="L84" s="264"/>
      <c r="M84" s="76"/>
      <c r="N84" s="72"/>
      <c r="O84" s="77"/>
      <c r="P84" s="107" t="str">
        <f t="shared" si="5"/>
        <v>0</v>
      </c>
      <c r="Q84" s="71"/>
    </row>
    <row r="85" spans="7:17" ht="15" customHeight="1" x14ac:dyDescent="0.25">
      <c r="G85" s="300" t="str">
        <f t="shared" si="6"/>
        <v xml:space="preserve"> </v>
      </c>
      <c r="H85" s="83"/>
      <c r="I85" s="72" t="str">
        <f>IF(H85&gt;0,VLOOKUP(H85,Лист1!B:C,2,FALSE)," ")</f>
        <v xml:space="preserve"> </v>
      </c>
      <c r="J85" s="78"/>
      <c r="K85" s="79"/>
      <c r="L85" s="264"/>
      <c r="M85" s="80"/>
      <c r="N85" s="81"/>
      <c r="O85" s="82"/>
      <c r="P85" s="107" t="str">
        <f t="shared" si="5"/>
        <v>0</v>
      </c>
      <c r="Q85" s="71"/>
    </row>
    <row r="86" spans="7:17" ht="15" customHeight="1" x14ac:dyDescent="0.25">
      <c r="G86" s="300" t="str">
        <f t="shared" si="6"/>
        <v xml:space="preserve"> </v>
      </c>
      <c r="H86" s="83"/>
      <c r="I86" s="72" t="str">
        <f>IF(H86&gt;0,VLOOKUP(H86,Лист1!B:C,2,FALSE)," ")</f>
        <v xml:space="preserve"> </v>
      </c>
      <c r="J86" s="78"/>
      <c r="K86" s="79"/>
      <c r="L86" s="264"/>
      <c r="M86" s="80"/>
      <c r="N86" s="81"/>
      <c r="O86" s="82"/>
      <c r="P86" s="107" t="str">
        <f t="shared" si="5"/>
        <v>0</v>
      </c>
      <c r="Q86" s="71"/>
    </row>
    <row r="87" spans="7:17" ht="15" customHeight="1" x14ac:dyDescent="0.25">
      <c r="G87" s="300" t="str">
        <f t="shared" si="6"/>
        <v xml:space="preserve"> </v>
      </c>
      <c r="H87" s="83"/>
      <c r="I87" s="72" t="str">
        <f>IF(H87&gt;0,VLOOKUP(H87,Лист1!B:C,2,FALSE)," ")</f>
        <v xml:space="preserve"> </v>
      </c>
      <c r="J87" s="78"/>
      <c r="K87" s="79"/>
      <c r="L87" s="264"/>
      <c r="M87" s="80"/>
      <c r="N87" s="81"/>
      <c r="O87" s="82"/>
      <c r="P87" s="107" t="str">
        <f t="shared" si="5"/>
        <v>0</v>
      </c>
      <c r="Q87" s="71"/>
    </row>
    <row r="88" spans="7:17" ht="15" customHeight="1" x14ac:dyDescent="0.25">
      <c r="G88" s="300" t="str">
        <f t="shared" si="6"/>
        <v xml:space="preserve"> </v>
      </c>
      <c r="H88" s="83"/>
      <c r="I88" s="72" t="str">
        <f>IF(H88&gt;0,VLOOKUP(H88,Лист1!B:C,2,FALSE)," ")</f>
        <v xml:space="preserve"> </v>
      </c>
      <c r="J88" s="78"/>
      <c r="K88" s="79"/>
      <c r="L88" s="264"/>
      <c r="M88" s="80"/>
      <c r="N88" s="81"/>
      <c r="O88" s="82"/>
      <c r="P88" s="107" t="str">
        <f t="shared" si="5"/>
        <v>0</v>
      </c>
      <c r="Q88" s="71"/>
    </row>
    <row r="89" spans="7:17" ht="15" customHeight="1" x14ac:dyDescent="0.25">
      <c r="G89" s="300" t="str">
        <f t="shared" si="6"/>
        <v xml:space="preserve"> </v>
      </c>
      <c r="H89" s="83"/>
      <c r="I89" s="72" t="str">
        <f>IF(H89&gt;0,VLOOKUP(H89,Лист1!B:C,2,FALSE)," ")</f>
        <v xml:space="preserve"> </v>
      </c>
      <c r="J89" s="78"/>
      <c r="K89" s="79"/>
      <c r="L89" s="264"/>
      <c r="M89" s="80"/>
      <c r="N89" s="81"/>
      <c r="O89" s="82"/>
      <c r="P89" s="107" t="str">
        <f t="shared" si="5"/>
        <v>0</v>
      </c>
      <c r="Q89" s="71"/>
    </row>
    <row r="90" spans="7:17" ht="15" customHeight="1" x14ac:dyDescent="0.25">
      <c r="G90" s="300" t="str">
        <f t="shared" si="6"/>
        <v xml:space="preserve"> </v>
      </c>
      <c r="H90" s="83"/>
      <c r="I90" s="72" t="str">
        <f>IF(H90&gt;0,VLOOKUP(H90,Лист1!B:C,2,FALSE)," ")</f>
        <v xml:space="preserve"> </v>
      </c>
      <c r="J90" s="78"/>
      <c r="K90" s="79"/>
      <c r="L90" s="264"/>
      <c r="M90" s="80"/>
      <c r="N90" s="81"/>
      <c r="O90" s="82"/>
      <c r="P90" s="107" t="str">
        <f t="shared" si="5"/>
        <v>0</v>
      </c>
      <c r="Q90" s="71"/>
    </row>
    <row r="91" spans="7:17" ht="15" customHeight="1" x14ac:dyDescent="0.25">
      <c r="G91" s="300" t="str">
        <f t="shared" si="6"/>
        <v xml:space="preserve"> </v>
      </c>
      <c r="H91" s="83"/>
      <c r="I91" s="72" t="str">
        <f>IF(H91&gt;0,VLOOKUP(H91,Лист1!B:C,2,FALSE)," ")</f>
        <v xml:space="preserve"> </v>
      </c>
      <c r="J91" s="78"/>
      <c r="K91" s="79"/>
      <c r="L91" s="264"/>
      <c r="M91" s="80"/>
      <c r="N91" s="81"/>
      <c r="O91" s="82"/>
      <c r="P91" s="107" t="str">
        <f t="shared" si="5"/>
        <v>0</v>
      </c>
      <c r="Q91" s="71"/>
    </row>
    <row r="92" spans="7:17" ht="15" customHeight="1" x14ac:dyDescent="0.25">
      <c r="G92" s="300" t="str">
        <f t="shared" si="6"/>
        <v xml:space="preserve"> </v>
      </c>
      <c r="H92" s="83"/>
      <c r="I92" s="72" t="str">
        <f>IF(H92&gt;0,VLOOKUP(H92,Лист1!B:C,2,FALSE)," ")</f>
        <v xml:space="preserve"> </v>
      </c>
      <c r="J92" s="78"/>
      <c r="K92" s="79"/>
      <c r="L92" s="264"/>
      <c r="M92" s="80"/>
      <c r="N92" s="81"/>
      <c r="O92" s="82"/>
      <c r="P92" s="107" t="str">
        <f t="shared" si="5"/>
        <v>0</v>
      </c>
      <c r="Q92" s="71"/>
    </row>
    <row r="93" spans="7:17" ht="15" customHeight="1" x14ac:dyDescent="0.25">
      <c r="G93" s="300" t="str">
        <f t="shared" si="6"/>
        <v xml:space="preserve"> </v>
      </c>
      <c r="H93" s="83"/>
      <c r="I93" s="72" t="str">
        <f>IF(H93&gt;0,VLOOKUP(H93,Лист1!B:C,2,FALSE)," ")</f>
        <v xml:space="preserve"> </v>
      </c>
      <c r="J93" s="78"/>
      <c r="K93" s="79"/>
      <c r="L93" s="264"/>
      <c r="M93" s="80"/>
      <c r="N93" s="81"/>
      <c r="O93" s="82"/>
      <c r="P93" s="107" t="str">
        <f t="shared" si="5"/>
        <v>0</v>
      </c>
      <c r="Q93" s="71"/>
    </row>
    <row r="94" spans="7:17" ht="15" customHeight="1" x14ac:dyDescent="0.25">
      <c r="G94" s="300" t="str">
        <f t="shared" si="6"/>
        <v xml:space="preserve"> </v>
      </c>
      <c r="H94" s="83"/>
      <c r="I94" s="72" t="str">
        <f>IF(H94&gt;0,VLOOKUP(H94,Лист1!B:C,2,FALSE)," ")</f>
        <v xml:space="preserve"> </v>
      </c>
      <c r="J94" s="78"/>
      <c r="K94" s="79"/>
      <c r="L94" s="264"/>
      <c r="M94" s="80"/>
      <c r="N94" s="81"/>
      <c r="O94" s="82"/>
      <c r="P94" s="107" t="str">
        <f t="shared" si="5"/>
        <v>0</v>
      </c>
      <c r="Q94" s="71"/>
    </row>
    <row r="95" spans="7:17" ht="15" customHeight="1" x14ac:dyDescent="0.25">
      <c r="G95" s="300" t="str">
        <f t="shared" si="6"/>
        <v xml:space="preserve"> </v>
      </c>
      <c r="H95" s="83"/>
      <c r="I95" s="72" t="str">
        <f>IF(H95&gt;0,VLOOKUP(H95,Лист1!B:C,2,FALSE)," ")</f>
        <v xml:space="preserve"> </v>
      </c>
      <c r="J95" s="78"/>
      <c r="K95" s="79"/>
      <c r="L95" s="264"/>
      <c r="M95" s="80"/>
      <c r="N95" s="81"/>
      <c r="O95" s="82"/>
      <c r="P95" s="107" t="str">
        <f t="shared" si="5"/>
        <v>0</v>
      </c>
      <c r="Q95" s="71"/>
    </row>
    <row r="96" spans="7:17" ht="15" customHeight="1" x14ac:dyDescent="0.25">
      <c r="G96" s="300" t="str">
        <f t="shared" si="6"/>
        <v xml:space="preserve"> </v>
      </c>
      <c r="H96" s="83"/>
      <c r="I96" s="72" t="str">
        <f>IF(H96&gt;0,VLOOKUP(H96,Лист1!B:C,2,FALSE)," ")</f>
        <v xml:space="preserve"> </v>
      </c>
      <c r="J96" s="78"/>
      <c r="K96" s="79"/>
      <c r="L96" s="264"/>
      <c r="M96" s="80"/>
      <c r="N96" s="81"/>
      <c r="O96" s="82"/>
      <c r="P96" s="107" t="str">
        <f t="shared" si="5"/>
        <v>0</v>
      </c>
      <c r="Q96" s="71"/>
    </row>
    <row r="97" spans="7:17" ht="15" customHeight="1" x14ac:dyDescent="0.25">
      <c r="G97" s="300" t="str">
        <f>IF(COUNTIF($B$38:$B$55,H96)&gt;0,ROUNDUP((P96*$G$1+G96)/0.00347222222222222,0)*0.00347222222222222,IF(K96="т",ROUNDUP((P96*$G$5+G96)/0.00347222222222222,0)*0.00347222222222222,IF(K96="с",ROUNDUP((P96*$G$6+G96)/0.00347222222222222,0)*0.00347222222222222,IF(K96=" ","0",IF(K96=" ","0"," ")))))</f>
        <v xml:space="preserve"> </v>
      </c>
      <c r="H97" s="83"/>
      <c r="I97" s="72" t="str">
        <f>IF(H97&gt;0,VLOOKUP(H97,Лист1!B:C,2,FALSE)," ")</f>
        <v xml:space="preserve"> </v>
      </c>
      <c r="J97" s="78"/>
      <c r="K97" s="79"/>
      <c r="L97" s="264"/>
      <c r="M97" s="80"/>
      <c r="N97" s="81"/>
      <c r="O97" s="82"/>
      <c r="P97" s="107" t="str">
        <f t="shared" si="5"/>
        <v>0</v>
      </c>
      <c r="Q97" s="71"/>
    </row>
    <row r="98" spans="7:17" ht="15" customHeight="1" x14ac:dyDescent="0.25">
      <c r="G98" s="300" t="str">
        <f t="shared" si="6"/>
        <v xml:space="preserve"> </v>
      </c>
      <c r="H98" s="83"/>
      <c r="I98" s="72" t="str">
        <f>IF(H98&gt;0,VLOOKUP(H98,Лист1!B:C,2,FALSE)," ")</f>
        <v xml:space="preserve"> </v>
      </c>
      <c r="J98" s="78"/>
      <c r="K98" s="79"/>
      <c r="L98" s="264"/>
      <c r="M98" s="80"/>
      <c r="N98" s="81"/>
      <c r="O98" s="82"/>
      <c r="P98" s="107" t="str">
        <f t="shared" si="5"/>
        <v>0</v>
      </c>
      <c r="Q98" s="71"/>
    </row>
    <row r="99" spans="7:17" ht="15" customHeight="1" x14ac:dyDescent="0.25">
      <c r="G99" s="300" t="str">
        <f t="shared" si="6"/>
        <v xml:space="preserve"> </v>
      </c>
      <c r="H99" s="83"/>
      <c r="I99" s="72" t="str">
        <f>IF(H99&gt;0,VLOOKUP(H99,Лист1!B:C,2,FALSE)," ")</f>
        <v xml:space="preserve"> </v>
      </c>
      <c r="J99" s="78"/>
      <c r="K99" s="79"/>
      <c r="L99" s="264"/>
      <c r="M99" s="80"/>
      <c r="N99" s="81"/>
      <c r="O99" s="82"/>
      <c r="P99" s="107" t="str">
        <f t="shared" si="5"/>
        <v>0</v>
      </c>
      <c r="Q99" s="71"/>
    </row>
    <row r="100" spans="7:17" ht="15" customHeight="1" x14ac:dyDescent="0.25">
      <c r="G100" s="300" t="str">
        <f t="shared" si="6"/>
        <v xml:space="preserve"> </v>
      </c>
      <c r="H100" s="83"/>
      <c r="I100" s="72" t="str">
        <f>IF(H100&gt;0,VLOOKUP(H100,Лист1!B:C,2,FALSE)," ")</f>
        <v xml:space="preserve"> </v>
      </c>
      <c r="J100" s="78"/>
      <c r="K100" s="79"/>
      <c r="L100" s="264"/>
      <c r="M100" s="80"/>
      <c r="N100" s="81"/>
      <c r="O100" s="82"/>
      <c r="P100" s="107" t="str">
        <f t="shared" si="5"/>
        <v>0</v>
      </c>
      <c r="Q100" s="71"/>
    </row>
    <row r="101" spans="7:17" ht="15" customHeight="1" thickBot="1" x14ac:dyDescent="0.3">
      <c r="G101" s="300" t="str">
        <f t="shared" si="6"/>
        <v xml:space="preserve"> </v>
      </c>
      <c r="H101" s="105"/>
      <c r="I101" s="103" t="str">
        <f>IF(H101&gt;0,VLOOKUP(H101,Лист1!B:C,2,FALSE)," ")</f>
        <v xml:space="preserve"> </v>
      </c>
      <c r="J101" s="100"/>
      <c r="K101" s="101"/>
      <c r="L101" s="264"/>
      <c r="M101" s="102"/>
      <c r="N101" s="103"/>
      <c r="O101" s="104"/>
      <c r="P101" s="112" t="str">
        <f t="shared" si="5"/>
        <v>0</v>
      </c>
      <c r="Q101" s="106"/>
    </row>
    <row r="114" ht="15" customHeight="1" x14ac:dyDescent="0.25"/>
    <row r="115" ht="15" customHeight="1" x14ac:dyDescent="0.25"/>
    <row r="116" ht="61.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</sheetData>
  <sheetProtection formatCells="0"/>
  <customSheetViews>
    <customSheetView guid="{4BA3C5C4-E025-459B-9BD0-9B82DE13A31A}" scale="60" showPageBreaks="1" topLeftCell="B1">
      <pane xSplit="5" ySplit="8" topLeftCell="EN9" activePane="bottomRight" state="frozen"/>
      <selection pane="bottomRight" activeCell="EY39" sqref="EY39"/>
    </customSheetView>
    <customSheetView guid="{D6CBD40C-7072-4FFF-8996-515670034CFC}" scale="60" showPageBreaks="1" fitToPage="1" printArea="1" hiddenColumns="1" topLeftCell="B1">
      <pane xSplit="5" ySplit="8" topLeftCell="G9" activePane="bottomRight" state="frozen"/>
      <selection pane="bottomRight" activeCell="I17" sqref="I17"/>
      <pageMargins left="0" right="0" top="0" bottom="0" header="0" footer="0"/>
      <pageSetup paperSize="9" scale="38" orientation="landscape" r:id="rId1"/>
    </customSheetView>
    <customSheetView guid="{8471002C-DA46-4011-9FE4-DC82B91B9A48}" scale="60" showPageBreaks="1" fitToPage="1" printArea="1" hiddenColumns="1" topLeftCell="B1">
      <pane xSplit="5" ySplit="8" topLeftCell="EN9" activePane="bottomRight" state="frozen"/>
      <selection pane="bottomRight" activeCell="D31" sqref="D31"/>
      <pageMargins left="0" right="0" top="0" bottom="0" header="0" footer="0"/>
      <pageSetup paperSize="9" scale="38" orientation="landscape" r:id="rId2"/>
    </customSheetView>
    <customSheetView guid="{4C48ED86-DCEB-42EF-9458-66F10CAF2F0F}" scale="60" showPageBreaks="1" fitToPage="1" printArea="1" hiddenColumns="1" topLeftCell="B1">
      <pane xSplit="5" ySplit="8" topLeftCell="EN9" activePane="bottomRight" state="frozen"/>
      <selection pane="bottomRight" activeCell="EY39" sqref="EY39"/>
      <pageMargins left="0" right="0" top="0" bottom="0" header="0" footer="0"/>
      <pageSetup paperSize="9" scale="38" orientation="landscape" r:id="rId3"/>
    </customSheetView>
    <customSheetView guid="{E3988139-4C19-4E94-A8DD-B90CF64115A5}" scale="60" showPageBreaks="1" fitToPage="1" printArea="1" hiddenColumns="1" topLeftCell="B1">
      <pane xSplit="5" ySplit="8" topLeftCell="EN9" activePane="bottomRight" state="frozen"/>
      <selection pane="bottomRight" activeCell="EY39" sqref="EY39"/>
      <pageMargins left="0" right="0" top="0" bottom="0" header="0" footer="0"/>
      <pageSetup paperSize="9" scale="55" orientation="portrait" r:id="rId4"/>
    </customSheetView>
    <customSheetView guid="{500FA9C6-8AFE-4A47-ADF2-0F3DF6435C14}" scale="72" showPageBreaks="1" fitToPage="1" printArea="1" hiddenColumns="1" topLeftCell="B1">
      <pane xSplit="5" ySplit="8" topLeftCell="G66" activePane="bottomRight" state="frozen"/>
      <selection pane="bottomRight" activeCell="O78" sqref="O78"/>
      <pageMargins left="0" right="0" top="0" bottom="0" header="0" footer="0"/>
      <pageSetup paperSize="9" scale="38" orientation="landscape" r:id="rId5"/>
    </customSheetView>
    <customSheetView guid="{08618FD3-9AD5-4B53-93D6-62733DEC2204}" scale="60" showPageBreaks="1" fitToPage="1" printArea="1" hiddenColumns="1" topLeftCell="B1">
      <pane xSplit="5" ySplit="8" topLeftCell="G9" activePane="bottomRight" state="frozen"/>
      <selection pane="bottomRight" activeCell="P4" sqref="P4"/>
      <pageMargins left="0" right="0" top="0" bottom="0" header="0" footer="0"/>
      <pageSetup paperSize="9" scale="38" orientation="landscape" r:id="rId6"/>
    </customSheetView>
  </customSheetViews>
  <mergeCells count="4">
    <mergeCell ref="B6:C6"/>
    <mergeCell ref="B10:E11"/>
    <mergeCell ref="B20:F20"/>
    <mergeCell ref="E21:F21"/>
  </mergeCells>
  <conditionalFormatting sqref="K6">
    <cfRule type="cellIs" dxfId="4" priority="33" operator="greaterThan">
      <formula>199</formula>
    </cfRule>
  </conditionalFormatting>
  <conditionalFormatting sqref="L6">
    <cfRule type="cellIs" dxfId="3" priority="32" operator="greaterThan">
      <formula>199</formula>
    </cfRule>
  </conditionalFormatting>
  <conditionalFormatting sqref="K6">
    <cfRule type="cellIs" dxfId="2" priority="3" operator="greaterThan">
      <formula>199</formula>
    </cfRule>
  </conditionalFormatting>
  <conditionalFormatting sqref="C24">
    <cfRule type="cellIs" dxfId="1" priority="2" operator="greaterThan">
      <formula>130</formula>
    </cfRule>
  </conditionalFormatting>
  <conditionalFormatting sqref="D24">
    <cfRule type="cellIs" dxfId="0" priority="1" operator="greaterThan">
      <formula>80</formula>
    </cfRule>
  </conditionalFormatting>
  <dataValidations count="3">
    <dataValidation type="list" allowBlank="1" showInputMessage="1" showErrorMessage="1" error="НЕ ВЕРНО, ПОПРОБУЙ ЕЩЁ РАЗ :(" sqref="K8:K27 K30:K101">
      <formula1>$A$2:$A$4</formula1>
    </dataValidation>
    <dataValidation type="list" allowBlank="1" showInputMessage="1" showErrorMessage="1" error="Не верно :(_x000a_  " sqref="L75:L76 J28:L29">
      <formula1>$A$9:$A$17</formula1>
    </dataValidation>
    <dataValidation type="list" allowBlank="1" showInputMessage="1" showErrorMessage="1" error="Не верно :(_x000a_  " sqref="L8:L27 L30:L74 L77:L101">
      <formula1>$A$9:$A$21</formula1>
    </dataValidation>
  </dataValidations>
  <pageMargins left="0" right="0" top="0" bottom="0" header="0" footer="0"/>
  <pageSetup paperSize="9" scale="38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802"/>
  <sheetViews>
    <sheetView zoomScale="80" zoomScaleNormal="60" workbookViewId="0">
      <selection activeCell="C1412" sqref="C594:C1412"/>
    </sheetView>
  </sheetViews>
  <sheetFormatPr defaultRowHeight="15" x14ac:dyDescent="0.25"/>
  <cols>
    <col min="1" max="2" width="9.140625" style="126"/>
    <col min="3" max="3" width="41.5703125" style="126" customWidth="1"/>
    <col min="6" max="6" width="15" customWidth="1"/>
    <col min="8" max="8" width="10.5703125" bestFit="1" customWidth="1"/>
  </cols>
  <sheetData>
    <row r="1" spans="1:9" x14ac:dyDescent="0.25">
      <c r="A1" s="127" t="s">
        <v>1096</v>
      </c>
      <c r="B1" s="127" t="s">
        <v>1097</v>
      </c>
      <c r="C1" s="127"/>
      <c r="D1" s="340" t="s">
        <v>2145</v>
      </c>
      <c r="E1" s="340" t="s">
        <v>2146</v>
      </c>
      <c r="F1" s="341" t="s">
        <v>2147</v>
      </c>
      <c r="G1" s="341" t="s">
        <v>2148</v>
      </c>
      <c r="H1" s="341" t="s">
        <v>2149</v>
      </c>
      <c r="I1" s="340" t="s">
        <v>2145</v>
      </c>
    </row>
    <row r="2" spans="1:9" x14ac:dyDescent="0.25">
      <c r="A2" s="127" t="s">
        <v>1096</v>
      </c>
      <c r="B2" s="127" t="s">
        <v>1097</v>
      </c>
      <c r="C2" s="127"/>
      <c r="D2" s="340" t="s">
        <v>2150</v>
      </c>
      <c r="E2" s="340" t="s">
        <v>2146</v>
      </c>
      <c r="F2" s="341" t="s">
        <v>2147</v>
      </c>
      <c r="G2" s="341" t="s">
        <v>2148</v>
      </c>
      <c r="H2" s="341" t="s">
        <v>2149</v>
      </c>
      <c r="I2" s="340" t="s">
        <v>2151</v>
      </c>
    </row>
    <row r="3" spans="1:9" x14ac:dyDescent="0.25">
      <c r="A3" s="127" t="s">
        <v>1098</v>
      </c>
      <c r="B3" s="139">
        <v>15</v>
      </c>
      <c r="C3" s="127" t="s">
        <v>14</v>
      </c>
      <c r="D3">
        <v>0</v>
      </c>
      <c r="E3">
        <v>0</v>
      </c>
      <c r="F3">
        <v>0</v>
      </c>
      <c r="G3">
        <v>25</v>
      </c>
      <c r="H3">
        <v>0</v>
      </c>
      <c r="I3">
        <v>0</v>
      </c>
    </row>
    <row r="4" spans="1:9" x14ac:dyDescent="0.25">
      <c r="A4" s="127" t="s">
        <v>1098</v>
      </c>
      <c r="B4" s="139">
        <v>20</v>
      </c>
      <c r="C4" s="127" t="s">
        <v>281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</row>
    <row r="5" spans="1:9" x14ac:dyDescent="0.25">
      <c r="A5" s="127" t="s">
        <v>1098</v>
      </c>
      <c r="B5" s="139">
        <v>22</v>
      </c>
      <c r="C5" s="127" t="s">
        <v>282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</row>
    <row r="6" spans="1:9" x14ac:dyDescent="0.25">
      <c r="A6" s="127" t="s">
        <v>1099</v>
      </c>
      <c r="B6" s="139">
        <v>47</v>
      </c>
      <c r="C6" s="127" t="s">
        <v>9</v>
      </c>
      <c r="D6">
        <v>0</v>
      </c>
      <c r="E6">
        <v>0</v>
      </c>
      <c r="F6">
        <v>19</v>
      </c>
      <c r="G6">
        <v>0</v>
      </c>
      <c r="H6">
        <v>0</v>
      </c>
      <c r="I6">
        <v>0</v>
      </c>
    </row>
    <row r="7" spans="1:9" x14ac:dyDescent="0.25">
      <c r="A7" s="127" t="s">
        <v>1099</v>
      </c>
      <c r="B7" s="139">
        <v>49</v>
      </c>
      <c r="C7" s="127" t="s">
        <v>10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</row>
    <row r="8" spans="1:9" x14ac:dyDescent="0.25">
      <c r="A8" s="127" t="s">
        <v>1098</v>
      </c>
      <c r="B8" s="139">
        <v>50</v>
      </c>
      <c r="C8" s="127" t="s">
        <v>283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</row>
    <row r="9" spans="1:9" x14ac:dyDescent="0.25">
      <c r="A9" s="127" t="s">
        <v>1099</v>
      </c>
      <c r="B9" s="139">
        <v>55</v>
      </c>
      <c r="C9" s="127" t="s">
        <v>11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x14ac:dyDescent="0.25">
      <c r="A10" s="127" t="s">
        <v>1098</v>
      </c>
      <c r="B10" s="139">
        <v>60</v>
      </c>
      <c r="C10" s="127" t="s">
        <v>284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25">
      <c r="A11" s="127" t="s">
        <v>1101</v>
      </c>
      <c r="B11" s="139">
        <v>61</v>
      </c>
      <c r="C11" s="127" t="s">
        <v>740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9" x14ac:dyDescent="0.25">
      <c r="A12" s="127" t="s">
        <v>1098</v>
      </c>
      <c r="B12" s="139">
        <v>63</v>
      </c>
      <c r="C12" s="127" t="s">
        <v>285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</row>
    <row r="13" spans="1:9" x14ac:dyDescent="0.25">
      <c r="A13" s="127" t="s">
        <v>1098</v>
      </c>
      <c r="B13" s="139">
        <v>64</v>
      </c>
      <c r="C13" s="127" t="s">
        <v>286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</row>
    <row r="14" spans="1:9" x14ac:dyDescent="0.25">
      <c r="A14" s="127" t="s">
        <v>1101</v>
      </c>
      <c r="B14" s="139">
        <v>69</v>
      </c>
      <c r="C14" s="127" t="s">
        <v>287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</row>
    <row r="15" spans="1:9" x14ac:dyDescent="0.25">
      <c r="A15" s="127" t="s">
        <v>1103</v>
      </c>
      <c r="B15" s="139">
        <v>75</v>
      </c>
      <c r="C15" s="127" t="s">
        <v>817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</row>
    <row r="16" spans="1:9" x14ac:dyDescent="0.25">
      <c r="A16" s="127" t="s">
        <v>1098</v>
      </c>
      <c r="B16" s="139">
        <v>78</v>
      </c>
      <c r="C16" s="127" t="s">
        <v>288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</row>
    <row r="17" spans="1:9" x14ac:dyDescent="0.25">
      <c r="A17" s="127" t="s">
        <v>1098</v>
      </c>
      <c r="B17" s="139">
        <v>99</v>
      </c>
      <c r="C17" s="127" t="s">
        <v>289</v>
      </c>
      <c r="D17">
        <v>24</v>
      </c>
      <c r="E17">
        <v>25</v>
      </c>
      <c r="F17">
        <v>0</v>
      </c>
      <c r="G17">
        <v>0</v>
      </c>
      <c r="H17">
        <v>0</v>
      </c>
      <c r="I17">
        <v>24</v>
      </c>
    </row>
    <row r="18" spans="1:9" x14ac:dyDescent="0.25">
      <c r="A18" s="127" t="s">
        <v>1098</v>
      </c>
      <c r="B18" s="139">
        <v>107</v>
      </c>
      <c r="C18" s="127" t="s">
        <v>290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</row>
    <row r="19" spans="1:9" x14ac:dyDescent="0.25">
      <c r="A19" s="127" t="s">
        <v>1098</v>
      </c>
      <c r="B19" s="139">
        <v>109</v>
      </c>
      <c r="C19" s="127" t="s">
        <v>291</v>
      </c>
      <c r="D19">
        <v>0</v>
      </c>
      <c r="E19">
        <v>0</v>
      </c>
      <c r="F19">
        <v>0</v>
      </c>
      <c r="G19">
        <v>0</v>
      </c>
      <c r="H19">
        <v>28</v>
      </c>
      <c r="I19">
        <v>0</v>
      </c>
    </row>
    <row r="20" spans="1:9" x14ac:dyDescent="0.25">
      <c r="A20" s="127" t="s">
        <v>1098</v>
      </c>
      <c r="B20" s="139">
        <v>111</v>
      </c>
      <c r="C20" s="127" t="s">
        <v>292</v>
      </c>
      <c r="D20">
        <v>26</v>
      </c>
      <c r="E20">
        <v>0</v>
      </c>
      <c r="F20">
        <v>0</v>
      </c>
      <c r="G20">
        <v>0</v>
      </c>
      <c r="H20">
        <v>0</v>
      </c>
      <c r="I20">
        <v>26</v>
      </c>
    </row>
    <row r="21" spans="1:9" x14ac:dyDescent="0.25">
      <c r="A21" s="127" t="s">
        <v>1098</v>
      </c>
      <c r="B21" s="139">
        <v>141</v>
      </c>
      <c r="C21" s="127" t="s">
        <v>293</v>
      </c>
      <c r="D21">
        <v>0</v>
      </c>
      <c r="E21">
        <v>0</v>
      </c>
      <c r="F21">
        <v>27.26</v>
      </c>
      <c r="G21">
        <v>0</v>
      </c>
      <c r="H21">
        <v>0</v>
      </c>
      <c r="I21">
        <v>0</v>
      </c>
    </row>
    <row r="22" spans="1:9" x14ac:dyDescent="0.25">
      <c r="A22" s="127" t="s">
        <v>1098</v>
      </c>
      <c r="B22" s="139">
        <v>164</v>
      </c>
      <c r="C22" s="127" t="s">
        <v>294</v>
      </c>
      <c r="D22">
        <v>0</v>
      </c>
      <c r="E22">
        <v>0</v>
      </c>
      <c r="F22">
        <v>0</v>
      </c>
      <c r="G22">
        <v>28.27</v>
      </c>
      <c r="H22">
        <v>0</v>
      </c>
      <c r="I22">
        <v>0</v>
      </c>
    </row>
    <row r="23" spans="1:9" x14ac:dyDescent="0.25">
      <c r="A23" s="127" t="s">
        <v>1098</v>
      </c>
      <c r="B23" s="139">
        <v>165</v>
      </c>
      <c r="C23" s="127" t="s">
        <v>295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</row>
    <row r="24" spans="1:9" x14ac:dyDescent="0.25">
      <c r="A24" s="127" t="s">
        <v>1098</v>
      </c>
      <c r="B24" s="139">
        <v>166</v>
      </c>
      <c r="C24" s="127" t="s">
        <v>296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1:9" x14ac:dyDescent="0.25">
      <c r="A25" s="127" t="s">
        <v>1098</v>
      </c>
      <c r="B25" s="140">
        <v>188</v>
      </c>
      <c r="C25" s="129" t="s">
        <v>12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9" x14ac:dyDescent="0.25">
      <c r="A26" s="127" t="s">
        <v>1099</v>
      </c>
      <c r="B26" s="139">
        <v>193</v>
      </c>
      <c r="C26" s="127" t="s">
        <v>297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1:9" x14ac:dyDescent="0.25">
      <c r="A27" s="127" t="s">
        <v>1098</v>
      </c>
      <c r="B27" s="139">
        <v>199</v>
      </c>
      <c r="C27" s="127" t="s">
        <v>1195</v>
      </c>
      <c r="D27">
        <v>0</v>
      </c>
      <c r="E27">
        <v>26</v>
      </c>
      <c r="F27">
        <v>0</v>
      </c>
      <c r="G27">
        <v>0</v>
      </c>
      <c r="H27">
        <v>0</v>
      </c>
      <c r="I27">
        <v>0</v>
      </c>
    </row>
    <row r="28" spans="1:9" x14ac:dyDescent="0.25">
      <c r="A28" s="127" t="s">
        <v>1098</v>
      </c>
      <c r="B28" s="139">
        <v>202</v>
      </c>
      <c r="C28" s="127" t="s">
        <v>298</v>
      </c>
      <c r="D28">
        <v>0</v>
      </c>
      <c r="E28">
        <v>0</v>
      </c>
      <c r="F28">
        <v>0</v>
      </c>
      <c r="G28">
        <v>28</v>
      </c>
      <c r="H28">
        <v>0</v>
      </c>
      <c r="I28">
        <v>0</v>
      </c>
    </row>
    <row r="29" spans="1:9" x14ac:dyDescent="0.25">
      <c r="A29" s="127" t="s">
        <v>1098</v>
      </c>
      <c r="B29" s="139">
        <v>206</v>
      </c>
      <c r="C29" s="127" t="s">
        <v>299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</row>
    <row r="30" spans="1:9" x14ac:dyDescent="0.25">
      <c r="A30" s="127" t="s">
        <v>1098</v>
      </c>
      <c r="B30" s="139">
        <v>208</v>
      </c>
      <c r="C30" s="127" t="s">
        <v>300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 x14ac:dyDescent="0.25">
      <c r="A31" s="127" t="s">
        <v>1098</v>
      </c>
      <c r="B31" s="139">
        <v>210</v>
      </c>
      <c r="C31" s="127" t="s">
        <v>13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</row>
    <row r="32" spans="1:9" x14ac:dyDescent="0.25">
      <c r="A32" s="127" t="s">
        <v>1099</v>
      </c>
      <c r="B32" s="139">
        <v>212</v>
      </c>
      <c r="C32" s="127" t="s">
        <v>301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</row>
    <row r="33" spans="1:9" x14ac:dyDescent="0.25">
      <c r="A33" s="127" t="s">
        <v>1098</v>
      </c>
      <c r="B33" s="139">
        <v>216</v>
      </c>
      <c r="C33" s="127" t="s">
        <v>1554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127" t="s">
        <v>1098</v>
      </c>
      <c r="B34" s="139">
        <v>241</v>
      </c>
      <c r="C34" s="127" t="s">
        <v>1494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5" spans="1:9" x14ac:dyDescent="0.25">
      <c r="A35" s="127" t="s">
        <v>1098</v>
      </c>
      <c r="B35" s="139">
        <v>251</v>
      </c>
      <c r="C35" s="127" t="s">
        <v>15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s="127" t="s">
        <v>1099</v>
      </c>
      <c r="B36" s="139">
        <v>258</v>
      </c>
      <c r="C36" s="127" t="s">
        <v>1196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</row>
    <row r="37" spans="1:9" x14ac:dyDescent="0.25">
      <c r="A37" s="127" t="s">
        <v>1099</v>
      </c>
      <c r="B37" s="139">
        <v>263</v>
      </c>
      <c r="C37" s="127" t="s">
        <v>304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127" t="s">
        <v>1098</v>
      </c>
      <c r="B38" s="139">
        <v>264</v>
      </c>
      <c r="C38" s="127" t="s">
        <v>1557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</row>
    <row r="39" spans="1:9" x14ac:dyDescent="0.25">
      <c r="A39" s="127" t="s">
        <v>1099</v>
      </c>
      <c r="B39" s="139">
        <v>319</v>
      </c>
      <c r="C39" s="127" t="s">
        <v>1197</v>
      </c>
      <c r="D39">
        <v>0</v>
      </c>
      <c r="E39">
        <v>0</v>
      </c>
      <c r="F39">
        <v>0</v>
      </c>
      <c r="G39">
        <v>19</v>
      </c>
      <c r="H39">
        <v>0</v>
      </c>
      <c r="I39">
        <v>0</v>
      </c>
    </row>
    <row r="40" spans="1:9" x14ac:dyDescent="0.25">
      <c r="A40" s="127" t="s">
        <v>1099</v>
      </c>
      <c r="B40" s="139">
        <v>330</v>
      </c>
      <c r="C40" s="127" t="s">
        <v>818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</row>
    <row r="41" spans="1:9" x14ac:dyDescent="0.25">
      <c r="A41" s="127" t="s">
        <v>1103</v>
      </c>
      <c r="B41" s="139">
        <v>332</v>
      </c>
      <c r="C41" s="127" t="s">
        <v>305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</row>
    <row r="42" spans="1:9" x14ac:dyDescent="0.25">
      <c r="A42" s="127" t="s">
        <v>1098</v>
      </c>
      <c r="B42" s="139">
        <v>340</v>
      </c>
      <c r="C42" s="127" t="s">
        <v>306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1:9" x14ac:dyDescent="0.25">
      <c r="A43" s="127" t="s">
        <v>1098</v>
      </c>
      <c r="B43" s="139">
        <v>347</v>
      </c>
      <c r="C43" s="127" t="s">
        <v>307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</row>
    <row r="44" spans="1:9" x14ac:dyDescent="0.25">
      <c r="A44" s="127" t="s">
        <v>1098</v>
      </c>
      <c r="B44" s="139">
        <v>351</v>
      </c>
      <c r="C44" s="127" t="s">
        <v>308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</row>
    <row r="45" spans="1:9" x14ac:dyDescent="0.25">
      <c r="A45" s="127" t="s">
        <v>1098</v>
      </c>
      <c r="B45" s="139">
        <v>353</v>
      </c>
      <c r="C45" s="127" t="s">
        <v>819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</row>
    <row r="46" spans="1:9" x14ac:dyDescent="0.25">
      <c r="A46" s="127" t="s">
        <v>1103</v>
      </c>
      <c r="B46" s="139">
        <v>354</v>
      </c>
      <c r="C46" s="127" t="s">
        <v>309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</row>
    <row r="47" spans="1:9" x14ac:dyDescent="0.25">
      <c r="A47" s="127" t="s">
        <v>1098</v>
      </c>
      <c r="B47" s="139">
        <v>367</v>
      </c>
      <c r="C47" s="127" t="s">
        <v>310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</row>
    <row r="48" spans="1:9" x14ac:dyDescent="0.25">
      <c r="A48" s="127" t="s">
        <v>1098</v>
      </c>
      <c r="B48" s="139">
        <v>378</v>
      </c>
      <c r="C48" s="127" t="s">
        <v>311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</row>
    <row r="49" spans="1:9" x14ac:dyDescent="0.25">
      <c r="A49" s="127" t="s">
        <v>1098</v>
      </c>
      <c r="B49" s="139">
        <v>381</v>
      </c>
      <c r="C49" s="127" t="s">
        <v>820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</row>
    <row r="50" spans="1:9" x14ac:dyDescent="0.25">
      <c r="A50" s="127" t="s">
        <v>1103</v>
      </c>
      <c r="B50" s="139">
        <v>382</v>
      </c>
      <c r="C50" s="127" t="s">
        <v>312</v>
      </c>
      <c r="D50">
        <v>0</v>
      </c>
      <c r="E50">
        <v>0</v>
      </c>
      <c r="F50">
        <v>24</v>
      </c>
      <c r="G50">
        <v>0</v>
      </c>
      <c r="H50">
        <v>0</v>
      </c>
      <c r="I50">
        <v>0</v>
      </c>
    </row>
    <row r="51" spans="1:9" x14ac:dyDescent="0.25">
      <c r="A51" s="127" t="s">
        <v>1098</v>
      </c>
      <c r="B51" s="139">
        <v>400</v>
      </c>
      <c r="C51" s="127" t="s">
        <v>1198</v>
      </c>
      <c r="D51">
        <v>0</v>
      </c>
      <c r="E51">
        <v>0</v>
      </c>
      <c r="F51">
        <v>0</v>
      </c>
      <c r="G51">
        <v>0</v>
      </c>
      <c r="H51">
        <v>25</v>
      </c>
      <c r="I51">
        <v>0</v>
      </c>
    </row>
    <row r="52" spans="1:9" x14ac:dyDescent="0.25">
      <c r="A52" s="127" t="s">
        <v>1103</v>
      </c>
      <c r="B52" s="139">
        <v>408</v>
      </c>
      <c r="C52" s="127" t="s">
        <v>1468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s="127" t="s">
        <v>1099</v>
      </c>
      <c r="B53" s="139">
        <v>410</v>
      </c>
      <c r="C53" s="127" t="s">
        <v>822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127" t="s">
        <v>1103</v>
      </c>
      <c r="B54" s="139">
        <v>417</v>
      </c>
      <c r="C54" s="127" t="s">
        <v>313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s="127" t="s">
        <v>1098</v>
      </c>
      <c r="B55" s="139">
        <v>424</v>
      </c>
      <c r="C55" s="127" t="s">
        <v>823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</row>
    <row r="56" spans="1:9" x14ac:dyDescent="0.25">
      <c r="A56" s="127" t="s">
        <v>1103</v>
      </c>
      <c r="B56" s="139">
        <v>432</v>
      </c>
      <c r="C56" s="127" t="s">
        <v>16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</row>
    <row r="57" spans="1:9" x14ac:dyDescent="0.25">
      <c r="A57" s="127" t="s">
        <v>1099</v>
      </c>
      <c r="B57" s="139">
        <v>437</v>
      </c>
      <c r="C57" s="127" t="s">
        <v>17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</row>
    <row r="58" spans="1:9" x14ac:dyDescent="0.25">
      <c r="A58" s="127" t="s">
        <v>1099</v>
      </c>
      <c r="B58" s="139">
        <v>438</v>
      </c>
      <c r="C58" s="127" t="s">
        <v>18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</row>
    <row r="59" spans="1:9" x14ac:dyDescent="0.25">
      <c r="A59" s="127" t="s">
        <v>1099</v>
      </c>
      <c r="B59" s="139">
        <v>443</v>
      </c>
      <c r="C59" s="127" t="s">
        <v>19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25">
      <c r="A60" s="127" t="s">
        <v>1099</v>
      </c>
      <c r="B60" s="139">
        <v>451</v>
      </c>
      <c r="C60" s="127" t="s">
        <v>314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</row>
    <row r="61" spans="1:9" x14ac:dyDescent="0.25">
      <c r="A61" s="127" t="s">
        <v>1098</v>
      </c>
      <c r="B61" s="139">
        <v>460</v>
      </c>
      <c r="C61" s="127" t="s">
        <v>1199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</row>
    <row r="62" spans="1:9" x14ac:dyDescent="0.25">
      <c r="A62" s="127" t="s">
        <v>1101</v>
      </c>
      <c r="B62" s="139">
        <v>481</v>
      </c>
      <c r="C62" s="127" t="s">
        <v>1200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</row>
    <row r="63" spans="1:9" x14ac:dyDescent="0.25">
      <c r="A63" s="127" t="s">
        <v>1101</v>
      </c>
      <c r="B63" s="139">
        <v>489</v>
      </c>
      <c r="C63" s="127" t="s">
        <v>741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</row>
    <row r="64" spans="1:9" x14ac:dyDescent="0.25">
      <c r="A64" s="127" t="s">
        <v>1098</v>
      </c>
      <c r="B64" s="139">
        <v>493</v>
      </c>
      <c r="C64" s="127" t="s">
        <v>315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</row>
    <row r="65" spans="1:9" x14ac:dyDescent="0.25">
      <c r="A65" s="127" t="s">
        <v>1101</v>
      </c>
      <c r="B65" s="139">
        <v>509</v>
      </c>
      <c r="C65" s="127" t="s">
        <v>742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</row>
    <row r="66" spans="1:9" x14ac:dyDescent="0.25">
      <c r="A66" s="127" t="s">
        <v>1099</v>
      </c>
      <c r="B66" s="139">
        <v>515</v>
      </c>
      <c r="C66" s="127" t="s">
        <v>1201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</row>
    <row r="67" spans="1:9" x14ac:dyDescent="0.25">
      <c r="A67" s="127" t="s">
        <v>1101</v>
      </c>
      <c r="B67" s="139">
        <v>534</v>
      </c>
      <c r="C67" s="127" t="s">
        <v>976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</row>
    <row r="68" spans="1:9" x14ac:dyDescent="0.25">
      <c r="A68" s="127" t="s">
        <v>1099</v>
      </c>
      <c r="B68" s="139">
        <v>547</v>
      </c>
      <c r="C68" s="127" t="s">
        <v>316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</row>
    <row r="69" spans="1:9" x14ac:dyDescent="0.25">
      <c r="A69" s="127" t="s">
        <v>1098</v>
      </c>
      <c r="B69" s="139">
        <v>550</v>
      </c>
      <c r="C69" s="127" t="s">
        <v>20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</row>
    <row r="70" spans="1:9" x14ac:dyDescent="0.25">
      <c r="A70" s="127" t="s">
        <v>1098</v>
      </c>
      <c r="B70" s="139">
        <v>565</v>
      </c>
      <c r="C70" s="127" t="s">
        <v>317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</row>
    <row r="71" spans="1:9" x14ac:dyDescent="0.25">
      <c r="A71" s="127" t="s">
        <v>1099</v>
      </c>
      <c r="B71" s="139">
        <v>568</v>
      </c>
      <c r="C71" s="127" t="s">
        <v>318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</row>
    <row r="72" spans="1:9" x14ac:dyDescent="0.25">
      <c r="A72" s="127" t="s">
        <v>1099</v>
      </c>
      <c r="B72" s="139">
        <v>569</v>
      </c>
      <c r="C72" s="127" t="s">
        <v>21</v>
      </c>
      <c r="D72">
        <v>0</v>
      </c>
      <c r="E72">
        <v>0</v>
      </c>
      <c r="F72">
        <v>0</v>
      </c>
      <c r="G72">
        <v>0</v>
      </c>
      <c r="H72">
        <v>18</v>
      </c>
      <c r="I72">
        <v>0</v>
      </c>
    </row>
    <row r="73" spans="1:9" x14ac:dyDescent="0.25">
      <c r="A73" s="127" t="s">
        <v>1098</v>
      </c>
      <c r="B73" s="139">
        <v>573</v>
      </c>
      <c r="C73" s="127" t="s">
        <v>1202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127" t="s">
        <v>1098</v>
      </c>
      <c r="B74" s="139">
        <v>574</v>
      </c>
      <c r="C74" s="127" t="s">
        <v>319</v>
      </c>
      <c r="D74">
        <v>0</v>
      </c>
      <c r="E74">
        <v>0</v>
      </c>
      <c r="F74">
        <v>26</v>
      </c>
      <c r="G74">
        <v>0</v>
      </c>
      <c r="H74">
        <v>0</v>
      </c>
      <c r="I74">
        <v>0</v>
      </c>
    </row>
    <row r="75" spans="1:9" x14ac:dyDescent="0.25">
      <c r="A75" s="127" t="s">
        <v>1099</v>
      </c>
      <c r="B75" s="139">
        <v>575</v>
      </c>
      <c r="C75" s="127" t="s">
        <v>320</v>
      </c>
      <c r="D75">
        <v>24</v>
      </c>
      <c r="E75">
        <v>0</v>
      </c>
      <c r="F75">
        <v>0</v>
      </c>
      <c r="G75">
        <v>0</v>
      </c>
      <c r="H75">
        <v>0</v>
      </c>
      <c r="I75">
        <v>24</v>
      </c>
    </row>
    <row r="76" spans="1:9" x14ac:dyDescent="0.25">
      <c r="A76" s="127" t="s">
        <v>1098</v>
      </c>
      <c r="B76" s="139">
        <v>604</v>
      </c>
      <c r="C76" s="127" t="s">
        <v>22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</row>
    <row r="77" spans="1:9" x14ac:dyDescent="0.25">
      <c r="A77" s="127" t="s">
        <v>1099</v>
      </c>
      <c r="B77" s="139">
        <v>621</v>
      </c>
      <c r="C77" s="127" t="s">
        <v>321</v>
      </c>
      <c r="D77">
        <v>0</v>
      </c>
      <c r="E77">
        <v>0</v>
      </c>
      <c r="F77">
        <v>0</v>
      </c>
      <c r="G77">
        <v>0</v>
      </c>
      <c r="H77">
        <v>27.26</v>
      </c>
      <c r="I77">
        <v>0</v>
      </c>
    </row>
    <row r="78" spans="1:9" x14ac:dyDescent="0.25">
      <c r="A78" s="127" t="s">
        <v>1098</v>
      </c>
      <c r="B78" s="139">
        <v>624</v>
      </c>
      <c r="C78" s="127" t="s">
        <v>23</v>
      </c>
      <c r="D78">
        <v>0</v>
      </c>
      <c r="E78">
        <v>20</v>
      </c>
      <c r="F78">
        <v>0</v>
      </c>
      <c r="G78">
        <v>0</v>
      </c>
      <c r="H78">
        <v>0</v>
      </c>
      <c r="I78">
        <v>0</v>
      </c>
    </row>
    <row r="79" spans="1:9" x14ac:dyDescent="0.25">
      <c r="A79" s="127" t="s">
        <v>1099</v>
      </c>
      <c r="B79" s="139">
        <v>631</v>
      </c>
      <c r="C79" s="127" t="s">
        <v>322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</row>
    <row r="80" spans="1:9" x14ac:dyDescent="0.25">
      <c r="A80" s="127" t="s">
        <v>1098</v>
      </c>
      <c r="B80" s="139">
        <v>652</v>
      </c>
      <c r="C80" s="127" t="s">
        <v>24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</row>
    <row r="81" spans="1:9" x14ac:dyDescent="0.25">
      <c r="A81" s="127" t="s">
        <v>1099</v>
      </c>
      <c r="B81" s="139">
        <v>673</v>
      </c>
      <c r="C81" s="127" t="s">
        <v>1494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s="127" t="s">
        <v>1098</v>
      </c>
      <c r="B82" s="139">
        <v>675</v>
      </c>
      <c r="C82" s="127" t="s">
        <v>1494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</row>
    <row r="83" spans="1:9" x14ac:dyDescent="0.25">
      <c r="A83" s="127" t="s">
        <v>1098</v>
      </c>
      <c r="B83" s="139">
        <v>677</v>
      </c>
      <c r="C83" s="127" t="s">
        <v>1494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</row>
    <row r="84" spans="1:9" x14ac:dyDescent="0.25">
      <c r="A84" s="127" t="s">
        <v>1098</v>
      </c>
      <c r="B84" s="139">
        <v>681</v>
      </c>
      <c r="C84" s="127" t="s">
        <v>325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</row>
    <row r="85" spans="1:9" x14ac:dyDescent="0.25">
      <c r="A85" s="127" t="s">
        <v>1098</v>
      </c>
      <c r="B85" s="139">
        <v>685</v>
      </c>
      <c r="C85" s="127" t="s">
        <v>326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127" t="s">
        <v>1098</v>
      </c>
      <c r="B86" s="139">
        <v>693</v>
      </c>
      <c r="C86" s="127" t="s">
        <v>327</v>
      </c>
      <c r="D86">
        <v>0</v>
      </c>
      <c r="E86">
        <v>27</v>
      </c>
      <c r="F86">
        <v>0</v>
      </c>
      <c r="G86">
        <v>0</v>
      </c>
      <c r="H86">
        <v>0</v>
      </c>
      <c r="I86">
        <v>0</v>
      </c>
    </row>
    <row r="87" spans="1:9" x14ac:dyDescent="0.25">
      <c r="A87" s="127" t="s">
        <v>1098</v>
      </c>
      <c r="B87" s="139">
        <v>704</v>
      </c>
      <c r="C87" s="127" t="s">
        <v>328</v>
      </c>
      <c r="D87">
        <v>0</v>
      </c>
      <c r="E87">
        <v>0</v>
      </c>
      <c r="F87">
        <v>0</v>
      </c>
      <c r="G87">
        <v>0</v>
      </c>
      <c r="H87">
        <v>26</v>
      </c>
      <c r="I87">
        <v>0</v>
      </c>
    </row>
    <row r="88" spans="1:9" x14ac:dyDescent="0.25">
      <c r="A88" s="127" t="s">
        <v>1098</v>
      </c>
      <c r="B88" s="139">
        <v>711</v>
      </c>
      <c r="C88" s="127" t="s">
        <v>1203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</row>
    <row r="89" spans="1:9" x14ac:dyDescent="0.25">
      <c r="A89" s="127" t="s">
        <v>1098</v>
      </c>
      <c r="B89" s="139">
        <v>718</v>
      </c>
      <c r="C89" s="127" t="s">
        <v>1204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</row>
    <row r="90" spans="1:9" x14ac:dyDescent="0.25">
      <c r="A90" s="127" t="s">
        <v>1101</v>
      </c>
      <c r="B90" s="139">
        <v>731</v>
      </c>
      <c r="C90" s="127" t="s">
        <v>1525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</row>
    <row r="91" spans="1:9" x14ac:dyDescent="0.25">
      <c r="A91" s="127" t="s">
        <v>1098</v>
      </c>
      <c r="B91" s="139">
        <v>744</v>
      </c>
      <c r="C91" s="127" t="s">
        <v>743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</row>
    <row r="92" spans="1:9" x14ac:dyDescent="0.25">
      <c r="A92" s="127" t="s">
        <v>1099</v>
      </c>
      <c r="B92" s="139">
        <v>751</v>
      </c>
      <c r="C92" s="127" t="s">
        <v>2124</v>
      </c>
      <c r="D92">
        <v>0</v>
      </c>
      <c r="E92">
        <v>0</v>
      </c>
      <c r="F92">
        <v>0</v>
      </c>
      <c r="G92">
        <v>26</v>
      </c>
      <c r="H92">
        <v>0</v>
      </c>
      <c r="I92">
        <v>0</v>
      </c>
    </row>
    <row r="93" spans="1:9" x14ac:dyDescent="0.25">
      <c r="A93" s="127" t="s">
        <v>1098</v>
      </c>
      <c r="B93" s="139">
        <v>762</v>
      </c>
      <c r="C93" s="127" t="s">
        <v>25</v>
      </c>
      <c r="D93" t="s">
        <v>1490</v>
      </c>
      <c r="E93">
        <v>0</v>
      </c>
      <c r="F93">
        <v>0</v>
      </c>
      <c r="G93">
        <v>0</v>
      </c>
      <c r="H93">
        <v>0</v>
      </c>
      <c r="I93" t="s">
        <v>1490</v>
      </c>
    </row>
    <row r="94" spans="1:9" x14ac:dyDescent="0.25">
      <c r="A94" s="127" t="s">
        <v>1099</v>
      </c>
      <c r="B94" s="139">
        <v>767</v>
      </c>
      <c r="C94" s="127" t="s">
        <v>331</v>
      </c>
      <c r="D94">
        <v>0</v>
      </c>
      <c r="E94">
        <v>0</v>
      </c>
      <c r="F94">
        <v>27</v>
      </c>
      <c r="G94">
        <v>0</v>
      </c>
      <c r="H94">
        <v>0</v>
      </c>
      <c r="I94">
        <v>0</v>
      </c>
    </row>
    <row r="95" spans="1:9" x14ac:dyDescent="0.25">
      <c r="A95" s="127" t="s">
        <v>1103</v>
      </c>
      <c r="B95" s="139">
        <v>771</v>
      </c>
      <c r="C95" s="127" t="s">
        <v>26</v>
      </c>
      <c r="D95">
        <v>18</v>
      </c>
      <c r="E95">
        <v>0</v>
      </c>
      <c r="F95">
        <v>0</v>
      </c>
      <c r="G95">
        <v>0</v>
      </c>
      <c r="H95">
        <v>18</v>
      </c>
      <c r="I95">
        <v>18</v>
      </c>
    </row>
    <row r="96" spans="1:9" x14ac:dyDescent="0.25">
      <c r="A96" s="127" t="s">
        <v>1098</v>
      </c>
      <c r="B96" s="139">
        <v>780</v>
      </c>
      <c r="C96" s="127" t="s">
        <v>824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</row>
    <row r="97" spans="1:9" x14ac:dyDescent="0.25">
      <c r="A97" s="127" t="s">
        <v>1099</v>
      </c>
      <c r="B97" s="139">
        <v>786</v>
      </c>
      <c r="C97" s="127" t="s">
        <v>332</v>
      </c>
      <c r="D97">
        <v>26</v>
      </c>
      <c r="E97">
        <v>0</v>
      </c>
      <c r="F97">
        <v>0</v>
      </c>
      <c r="G97">
        <v>0</v>
      </c>
      <c r="H97">
        <v>0</v>
      </c>
      <c r="I97">
        <v>26</v>
      </c>
    </row>
    <row r="98" spans="1:9" x14ac:dyDescent="0.25">
      <c r="A98" s="127" t="s">
        <v>1099</v>
      </c>
      <c r="B98" s="139">
        <v>798</v>
      </c>
      <c r="C98" s="127" t="s">
        <v>1526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</row>
    <row r="99" spans="1:9" x14ac:dyDescent="0.25">
      <c r="A99" s="127" t="s">
        <v>1098</v>
      </c>
      <c r="B99" s="139">
        <v>810</v>
      </c>
      <c r="C99" s="127" t="s">
        <v>28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</row>
    <row r="100" spans="1:9" x14ac:dyDescent="0.25">
      <c r="A100" s="127" t="s">
        <v>1098</v>
      </c>
      <c r="B100" s="139">
        <v>813</v>
      </c>
      <c r="C100" s="127" t="s">
        <v>333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</row>
    <row r="101" spans="1:9" x14ac:dyDescent="0.25">
      <c r="A101" s="127" t="s">
        <v>1099</v>
      </c>
      <c r="B101" s="139">
        <v>823</v>
      </c>
      <c r="C101" s="127" t="s">
        <v>334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</row>
    <row r="102" spans="1:9" x14ac:dyDescent="0.25">
      <c r="A102" s="127" t="s">
        <v>1099</v>
      </c>
      <c r="B102" s="139">
        <v>841</v>
      </c>
      <c r="C102" s="127" t="s">
        <v>29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</row>
    <row r="103" spans="1:9" x14ac:dyDescent="0.25">
      <c r="A103" s="127" t="s">
        <v>1099</v>
      </c>
      <c r="B103" s="139">
        <v>864</v>
      </c>
      <c r="C103" s="127" t="s">
        <v>30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</row>
    <row r="104" spans="1:9" x14ac:dyDescent="0.25">
      <c r="A104" s="127" t="s">
        <v>1098</v>
      </c>
      <c r="B104" s="139">
        <v>884</v>
      </c>
      <c r="C104" s="127" t="s">
        <v>2049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</row>
    <row r="105" spans="1:9" x14ac:dyDescent="0.25">
      <c r="A105" s="127" t="s">
        <v>1098</v>
      </c>
      <c r="B105" s="139">
        <v>890</v>
      </c>
      <c r="C105" s="127" t="s">
        <v>335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</row>
    <row r="106" spans="1:9" x14ac:dyDescent="0.25">
      <c r="A106" s="127" t="s">
        <v>1099</v>
      </c>
      <c r="B106" s="139">
        <v>892</v>
      </c>
      <c r="C106" s="127" t="s">
        <v>336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</row>
    <row r="107" spans="1:9" x14ac:dyDescent="0.25">
      <c r="A107" s="127" t="s">
        <v>1099</v>
      </c>
      <c r="B107" s="139">
        <v>894</v>
      </c>
      <c r="C107" s="127" t="s">
        <v>31</v>
      </c>
      <c r="D107">
        <v>0</v>
      </c>
      <c r="E107">
        <v>18</v>
      </c>
      <c r="F107">
        <v>0</v>
      </c>
      <c r="G107">
        <v>0</v>
      </c>
      <c r="H107">
        <v>0</v>
      </c>
      <c r="I107">
        <v>0</v>
      </c>
    </row>
    <row r="108" spans="1:9" x14ac:dyDescent="0.25">
      <c r="A108" s="127" t="s">
        <v>1101</v>
      </c>
      <c r="B108" s="139">
        <v>901</v>
      </c>
      <c r="C108" s="127" t="s">
        <v>32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</row>
    <row r="109" spans="1:9" x14ac:dyDescent="0.25">
      <c r="A109" s="127" t="s">
        <v>1098</v>
      </c>
      <c r="B109" s="139">
        <v>903</v>
      </c>
      <c r="C109" s="127" t="s">
        <v>337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</row>
    <row r="110" spans="1:9" x14ac:dyDescent="0.25">
      <c r="A110" s="127" t="s">
        <v>1103</v>
      </c>
      <c r="B110" s="139">
        <v>909</v>
      </c>
      <c r="C110" s="127" t="s">
        <v>338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</row>
    <row r="111" spans="1:9" x14ac:dyDescent="0.25">
      <c r="A111" s="127" t="s">
        <v>1099</v>
      </c>
      <c r="B111" s="139">
        <v>933</v>
      </c>
      <c r="C111" s="127" t="s">
        <v>825</v>
      </c>
      <c r="D111">
        <v>0</v>
      </c>
      <c r="E111">
        <v>27</v>
      </c>
      <c r="F111">
        <v>0</v>
      </c>
      <c r="G111">
        <v>0</v>
      </c>
      <c r="H111">
        <v>0</v>
      </c>
      <c r="I111">
        <v>0</v>
      </c>
    </row>
    <row r="112" spans="1:9" x14ac:dyDescent="0.25">
      <c r="A112" s="127" t="s">
        <v>1098</v>
      </c>
      <c r="B112" s="139">
        <v>958</v>
      </c>
      <c r="C112" s="127" t="s">
        <v>33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</row>
    <row r="113" spans="1:9" x14ac:dyDescent="0.25">
      <c r="A113" s="127" t="s">
        <v>1098</v>
      </c>
      <c r="B113" s="139">
        <v>977</v>
      </c>
      <c r="C113" s="127" t="s">
        <v>339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</row>
    <row r="114" spans="1:9" x14ac:dyDescent="0.25">
      <c r="A114" s="127" t="s">
        <v>1101</v>
      </c>
      <c r="B114" s="139">
        <v>985</v>
      </c>
      <c r="C114" s="127" t="s">
        <v>340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</row>
    <row r="115" spans="1:9" x14ac:dyDescent="0.25">
      <c r="A115" s="127" t="s">
        <v>1099</v>
      </c>
      <c r="B115" s="139">
        <v>992</v>
      </c>
      <c r="C115" s="127" t="s">
        <v>341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</row>
    <row r="116" spans="1:9" x14ac:dyDescent="0.25">
      <c r="A116" s="127" t="s">
        <v>1099</v>
      </c>
      <c r="B116" s="139">
        <v>1010</v>
      </c>
      <c r="C116" s="127" t="s">
        <v>977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</row>
    <row r="117" spans="1:9" x14ac:dyDescent="0.25">
      <c r="A117" s="127" t="s">
        <v>1098</v>
      </c>
      <c r="B117" s="139">
        <v>1019</v>
      </c>
      <c r="C117" s="127" t="s">
        <v>1469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</row>
    <row r="118" spans="1:9" x14ac:dyDescent="0.25">
      <c r="A118" s="127" t="s">
        <v>1098</v>
      </c>
      <c r="B118" s="139">
        <v>1020</v>
      </c>
      <c r="C118" s="127" t="s">
        <v>342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</row>
    <row r="119" spans="1:9" x14ac:dyDescent="0.25">
      <c r="A119" s="127" t="s">
        <v>1098</v>
      </c>
      <c r="B119" s="139">
        <v>1046</v>
      </c>
      <c r="C119" s="127" t="s">
        <v>343</v>
      </c>
      <c r="D119">
        <v>0</v>
      </c>
      <c r="E119">
        <v>0</v>
      </c>
      <c r="F119">
        <v>0</v>
      </c>
      <c r="G119">
        <v>28</v>
      </c>
      <c r="H119">
        <v>0</v>
      </c>
      <c r="I119">
        <v>0</v>
      </c>
    </row>
    <row r="120" spans="1:9" x14ac:dyDescent="0.25">
      <c r="A120" s="127" t="s">
        <v>1103</v>
      </c>
      <c r="B120" s="139">
        <v>1054</v>
      </c>
      <c r="C120" s="127" t="s">
        <v>1205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</row>
    <row r="121" spans="1:9" x14ac:dyDescent="0.25">
      <c r="A121" s="127" t="s">
        <v>1101</v>
      </c>
      <c r="B121" s="139">
        <v>1061</v>
      </c>
      <c r="C121" s="127" t="s">
        <v>826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</row>
    <row r="122" spans="1:9" x14ac:dyDescent="0.25">
      <c r="A122" s="127" t="s">
        <v>1099</v>
      </c>
      <c r="B122" s="139">
        <v>1087</v>
      </c>
      <c r="C122" s="127" t="s">
        <v>1206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</row>
    <row r="123" spans="1:9" x14ac:dyDescent="0.25">
      <c r="A123" s="127" t="s">
        <v>1098</v>
      </c>
      <c r="B123" s="139">
        <v>1132</v>
      </c>
      <c r="C123" s="127" t="s">
        <v>1553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</row>
    <row r="124" spans="1:9" x14ac:dyDescent="0.25">
      <c r="A124" s="127" t="s">
        <v>1099</v>
      </c>
      <c r="B124" s="139">
        <v>1154</v>
      </c>
      <c r="C124" s="127" t="s">
        <v>344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</row>
    <row r="125" spans="1:9" x14ac:dyDescent="0.25">
      <c r="A125" s="127" t="s">
        <v>1101</v>
      </c>
      <c r="B125" s="139">
        <v>1192</v>
      </c>
      <c r="C125" s="127" t="s">
        <v>34</v>
      </c>
      <c r="D125">
        <v>0</v>
      </c>
      <c r="E125">
        <v>0</v>
      </c>
      <c r="F125">
        <v>18</v>
      </c>
      <c r="G125">
        <v>0</v>
      </c>
      <c r="H125">
        <v>0</v>
      </c>
      <c r="I125">
        <v>0</v>
      </c>
    </row>
    <row r="126" spans="1:9" x14ac:dyDescent="0.25">
      <c r="A126" s="127" t="s">
        <v>1098</v>
      </c>
      <c r="B126" s="139">
        <v>1206</v>
      </c>
      <c r="C126" s="127" t="s">
        <v>744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s="127" t="s">
        <v>1098</v>
      </c>
      <c r="B127" s="139">
        <v>1214</v>
      </c>
      <c r="C127" s="127" t="s">
        <v>345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</row>
    <row r="128" spans="1:9" x14ac:dyDescent="0.25">
      <c r="A128" s="127" t="s">
        <v>1101</v>
      </c>
      <c r="B128" s="139">
        <v>1256</v>
      </c>
      <c r="C128" s="127" t="s">
        <v>346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</row>
    <row r="129" spans="1:9" x14ac:dyDescent="0.25">
      <c r="A129" s="127" t="s">
        <v>1101</v>
      </c>
      <c r="B129" s="139">
        <v>1277</v>
      </c>
      <c r="C129" s="127" t="s">
        <v>347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</row>
    <row r="130" spans="1:9" x14ac:dyDescent="0.25">
      <c r="A130" s="127" t="s">
        <v>1098</v>
      </c>
      <c r="B130" s="139">
        <v>1281</v>
      </c>
      <c r="C130" s="127" t="s">
        <v>745</v>
      </c>
      <c r="D130">
        <v>0</v>
      </c>
      <c r="E130">
        <v>0</v>
      </c>
      <c r="F130">
        <v>24</v>
      </c>
      <c r="G130">
        <v>0</v>
      </c>
      <c r="H130">
        <v>0</v>
      </c>
      <c r="I130">
        <v>0</v>
      </c>
    </row>
    <row r="131" spans="1:9" x14ac:dyDescent="0.25">
      <c r="A131" s="127" t="s">
        <v>1101</v>
      </c>
      <c r="B131" s="139">
        <v>1325</v>
      </c>
      <c r="C131" s="127" t="s">
        <v>348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s="127" t="s">
        <v>1099</v>
      </c>
      <c r="B132" s="139">
        <v>1336</v>
      </c>
      <c r="C132" s="127" t="s">
        <v>349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</row>
    <row r="133" spans="1:9" x14ac:dyDescent="0.25">
      <c r="A133" s="127" t="s">
        <v>1098</v>
      </c>
      <c r="B133" s="139">
        <v>1338</v>
      </c>
      <c r="C133" s="127" t="s">
        <v>35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</row>
    <row r="134" spans="1:9" x14ac:dyDescent="0.25">
      <c r="A134" s="127" t="s">
        <v>1099</v>
      </c>
      <c r="B134" s="139">
        <v>1350</v>
      </c>
      <c r="C134" s="127" t="s">
        <v>350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</row>
    <row r="135" spans="1:9" x14ac:dyDescent="0.25">
      <c r="A135" s="127" t="s">
        <v>1103</v>
      </c>
      <c r="B135" s="139">
        <v>1352</v>
      </c>
      <c r="C135" s="127" t="s">
        <v>36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s="127" t="s">
        <v>1098</v>
      </c>
      <c r="B136" s="139">
        <v>1413</v>
      </c>
      <c r="C136" s="127" t="s">
        <v>827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</row>
    <row r="137" spans="1:9" x14ac:dyDescent="0.25">
      <c r="A137" s="127" t="s">
        <v>1099</v>
      </c>
      <c r="B137" s="139">
        <v>1433</v>
      </c>
      <c r="C137" s="127" t="s">
        <v>351</v>
      </c>
      <c r="D137">
        <v>0</v>
      </c>
      <c r="E137">
        <v>0</v>
      </c>
      <c r="F137">
        <v>0</v>
      </c>
      <c r="G137">
        <v>26</v>
      </c>
      <c r="H137">
        <v>0</v>
      </c>
      <c r="I137">
        <v>0</v>
      </c>
    </row>
    <row r="138" spans="1:9" x14ac:dyDescent="0.25">
      <c r="A138" s="127" t="s">
        <v>1098</v>
      </c>
      <c r="B138" s="139">
        <v>1441</v>
      </c>
      <c r="C138" s="127" t="s">
        <v>37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</row>
    <row r="139" spans="1:9" x14ac:dyDescent="0.25">
      <c r="A139" s="127" t="s">
        <v>1103</v>
      </c>
      <c r="B139" s="139">
        <v>1455</v>
      </c>
      <c r="C139" s="127" t="s">
        <v>352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</row>
    <row r="140" spans="1:9" x14ac:dyDescent="0.25">
      <c r="A140" s="127" t="s">
        <v>1103</v>
      </c>
      <c r="B140" s="139">
        <v>1460</v>
      </c>
      <c r="C140" s="127" t="s">
        <v>828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</row>
    <row r="141" spans="1:9" x14ac:dyDescent="0.25">
      <c r="A141" s="127" t="s">
        <v>1098</v>
      </c>
      <c r="B141" s="139">
        <v>1461</v>
      </c>
      <c r="C141" s="127" t="s">
        <v>829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</row>
    <row r="142" spans="1:9" x14ac:dyDescent="0.25">
      <c r="A142" s="127" t="s">
        <v>1098</v>
      </c>
      <c r="B142" s="139">
        <v>1486</v>
      </c>
      <c r="C142" s="127" t="s">
        <v>353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</row>
    <row r="143" spans="1:9" x14ac:dyDescent="0.25">
      <c r="A143" s="127" t="s">
        <v>1103</v>
      </c>
      <c r="B143" s="139">
        <v>1502</v>
      </c>
      <c r="C143" s="127" t="s">
        <v>354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</row>
    <row r="144" spans="1:9" x14ac:dyDescent="0.25">
      <c r="A144" s="127" t="s">
        <v>1103</v>
      </c>
      <c r="B144" s="139">
        <v>1505</v>
      </c>
      <c r="C144" s="127" t="s">
        <v>830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</row>
    <row r="145" spans="1:9" x14ac:dyDescent="0.25">
      <c r="A145" s="127" t="s">
        <v>1098</v>
      </c>
      <c r="B145" s="139">
        <v>1521</v>
      </c>
      <c r="C145" s="127" t="s">
        <v>831</v>
      </c>
      <c r="D145">
        <v>0</v>
      </c>
      <c r="E145">
        <v>0</v>
      </c>
      <c r="F145">
        <v>26</v>
      </c>
      <c r="G145">
        <v>0</v>
      </c>
      <c r="H145">
        <v>0</v>
      </c>
      <c r="I145">
        <v>0</v>
      </c>
    </row>
    <row r="146" spans="1:9" x14ac:dyDescent="0.25">
      <c r="A146" s="127" t="s">
        <v>1098</v>
      </c>
      <c r="B146" s="139">
        <v>1526</v>
      </c>
      <c r="C146" s="127" t="s">
        <v>355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</row>
    <row r="147" spans="1:9" x14ac:dyDescent="0.25">
      <c r="A147" s="127" t="s">
        <v>1098</v>
      </c>
      <c r="B147" s="139">
        <v>1559</v>
      </c>
      <c r="C147" s="127" t="s">
        <v>356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</row>
    <row r="148" spans="1:9" x14ac:dyDescent="0.25">
      <c r="A148" s="127" t="s">
        <v>1098</v>
      </c>
      <c r="B148" s="139">
        <v>1563</v>
      </c>
      <c r="C148" s="127" t="s">
        <v>357</v>
      </c>
      <c r="D148">
        <v>0</v>
      </c>
      <c r="E148">
        <v>25.24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s="127" t="s">
        <v>1098</v>
      </c>
      <c r="B149" s="139">
        <v>1571</v>
      </c>
      <c r="C149" s="127" t="s">
        <v>358</v>
      </c>
      <c r="D149">
        <v>26</v>
      </c>
      <c r="E149">
        <v>0</v>
      </c>
      <c r="F149">
        <v>0</v>
      </c>
      <c r="G149">
        <v>0</v>
      </c>
      <c r="H149">
        <v>0</v>
      </c>
      <c r="I149">
        <v>26</v>
      </c>
    </row>
    <row r="150" spans="1:9" x14ac:dyDescent="0.25">
      <c r="A150" s="127" t="s">
        <v>1099</v>
      </c>
      <c r="B150" s="139">
        <v>1575</v>
      </c>
      <c r="C150" s="127" t="s">
        <v>359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</row>
    <row r="151" spans="1:9" x14ac:dyDescent="0.25">
      <c r="A151" s="127" t="s">
        <v>1098</v>
      </c>
      <c r="B151" s="139">
        <v>1579</v>
      </c>
      <c r="C151" s="127" t="s">
        <v>38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</row>
    <row r="152" spans="1:9" x14ac:dyDescent="0.25">
      <c r="A152" s="127" t="s">
        <v>1098</v>
      </c>
      <c r="B152" s="139">
        <v>1596</v>
      </c>
      <c r="C152" s="127" t="s">
        <v>360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</row>
    <row r="153" spans="1:9" x14ac:dyDescent="0.25">
      <c r="A153" s="127" t="s">
        <v>1099</v>
      </c>
      <c r="B153" s="139">
        <v>1605</v>
      </c>
      <c r="C153" s="127" t="s">
        <v>361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</row>
    <row r="154" spans="1:9" x14ac:dyDescent="0.25">
      <c r="A154" s="127" t="s">
        <v>1099</v>
      </c>
      <c r="B154" s="139">
        <v>1622</v>
      </c>
      <c r="C154" s="127" t="s">
        <v>39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</row>
    <row r="155" spans="1:9" x14ac:dyDescent="0.25">
      <c r="A155" s="127" t="s">
        <v>1099</v>
      </c>
      <c r="B155" s="139">
        <v>1623</v>
      </c>
      <c r="C155" s="127" t="s">
        <v>1444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</row>
    <row r="156" spans="1:9" x14ac:dyDescent="0.25">
      <c r="A156" s="127" t="s">
        <v>1098</v>
      </c>
      <c r="B156" s="139">
        <v>1626</v>
      </c>
      <c r="C156" s="127" t="s">
        <v>40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</row>
    <row r="157" spans="1:9" x14ac:dyDescent="0.25">
      <c r="A157" s="127" t="s">
        <v>1103</v>
      </c>
      <c r="B157" s="139">
        <v>1653</v>
      </c>
      <c r="C157" s="127" t="s">
        <v>41</v>
      </c>
      <c r="D157">
        <v>0</v>
      </c>
      <c r="E157">
        <v>26</v>
      </c>
      <c r="F157">
        <v>0</v>
      </c>
      <c r="G157">
        <v>0</v>
      </c>
      <c r="H157">
        <v>0</v>
      </c>
      <c r="I157">
        <v>0</v>
      </c>
    </row>
    <row r="158" spans="1:9" x14ac:dyDescent="0.25">
      <c r="A158" s="127" t="s">
        <v>1099</v>
      </c>
      <c r="B158" s="139">
        <v>1673</v>
      </c>
      <c r="C158" s="127" t="s">
        <v>832</v>
      </c>
      <c r="D158">
        <v>0</v>
      </c>
      <c r="E158">
        <v>26</v>
      </c>
      <c r="F158">
        <v>0</v>
      </c>
      <c r="G158">
        <v>0</v>
      </c>
      <c r="H158">
        <v>0</v>
      </c>
      <c r="I158">
        <v>0</v>
      </c>
    </row>
    <row r="159" spans="1:9" x14ac:dyDescent="0.25">
      <c r="A159" s="127" t="s">
        <v>1099</v>
      </c>
      <c r="B159" s="139">
        <v>1692</v>
      </c>
      <c r="C159" s="127" t="s">
        <v>1207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</row>
    <row r="160" spans="1:9" x14ac:dyDescent="0.25">
      <c r="A160" s="127" t="s">
        <v>1099</v>
      </c>
      <c r="B160" s="139">
        <v>1720</v>
      </c>
      <c r="C160" s="127" t="s">
        <v>42</v>
      </c>
      <c r="D160">
        <v>0</v>
      </c>
      <c r="E160">
        <v>0</v>
      </c>
      <c r="F160">
        <v>0</v>
      </c>
      <c r="G160">
        <v>0</v>
      </c>
      <c r="H160">
        <v>18</v>
      </c>
      <c r="I160">
        <v>0</v>
      </c>
    </row>
    <row r="161" spans="1:9" x14ac:dyDescent="0.25">
      <c r="A161" s="127" t="s">
        <v>1098</v>
      </c>
      <c r="B161" s="139">
        <v>1727</v>
      </c>
      <c r="C161" s="127" t="s">
        <v>1494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</row>
    <row r="162" spans="1:9" x14ac:dyDescent="0.25">
      <c r="A162" s="127" t="s">
        <v>1098</v>
      </c>
      <c r="B162" s="139">
        <v>1729</v>
      </c>
      <c r="C162" s="127" t="s">
        <v>362</v>
      </c>
      <c r="D162">
        <v>29</v>
      </c>
      <c r="E162">
        <v>0</v>
      </c>
      <c r="F162">
        <v>0</v>
      </c>
      <c r="G162">
        <v>0</v>
      </c>
      <c r="H162">
        <v>28.26</v>
      </c>
      <c r="I162">
        <v>29</v>
      </c>
    </row>
    <row r="163" spans="1:9" x14ac:dyDescent="0.25">
      <c r="A163" s="127" t="s">
        <v>1099</v>
      </c>
      <c r="B163" s="139">
        <v>1789</v>
      </c>
      <c r="C163" s="127" t="s">
        <v>363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</row>
    <row r="164" spans="1:9" x14ac:dyDescent="0.25">
      <c r="A164" s="127" t="s">
        <v>1099</v>
      </c>
      <c r="B164" s="139">
        <v>1853</v>
      </c>
      <c r="C164" s="127" t="s">
        <v>44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</row>
    <row r="165" spans="1:9" x14ac:dyDescent="0.25">
      <c r="A165" s="127" t="s">
        <v>1099</v>
      </c>
      <c r="B165" s="139">
        <v>1895</v>
      </c>
      <c r="C165" s="127" t="s">
        <v>45</v>
      </c>
      <c r="D165">
        <v>0</v>
      </c>
      <c r="E165">
        <v>20</v>
      </c>
      <c r="F165">
        <v>0</v>
      </c>
      <c r="G165">
        <v>0</v>
      </c>
      <c r="H165">
        <v>0</v>
      </c>
      <c r="I165">
        <v>0</v>
      </c>
    </row>
    <row r="166" spans="1:9" x14ac:dyDescent="0.25">
      <c r="A166" s="127" t="s">
        <v>1098</v>
      </c>
      <c r="B166" s="139">
        <v>1918</v>
      </c>
      <c r="C166" s="127" t="s">
        <v>1208</v>
      </c>
      <c r="D166">
        <v>0</v>
      </c>
      <c r="E166">
        <v>0</v>
      </c>
      <c r="F166">
        <v>0</v>
      </c>
      <c r="G166">
        <v>0</v>
      </c>
      <c r="H166">
        <v>18</v>
      </c>
      <c r="I166">
        <v>0</v>
      </c>
    </row>
    <row r="167" spans="1:9" x14ac:dyDescent="0.25">
      <c r="A167" s="127" t="s">
        <v>1103</v>
      </c>
      <c r="B167" s="139">
        <v>1919</v>
      </c>
      <c r="C167" s="127" t="s">
        <v>364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</row>
    <row r="168" spans="1:9" x14ac:dyDescent="0.25">
      <c r="A168" s="127" t="s">
        <v>1098</v>
      </c>
      <c r="B168" s="139">
        <v>1925</v>
      </c>
      <c r="C168" s="127" t="s">
        <v>1527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</row>
    <row r="169" spans="1:9" x14ac:dyDescent="0.25">
      <c r="A169" s="127" t="s">
        <v>1099</v>
      </c>
      <c r="B169" s="127">
        <v>1927</v>
      </c>
      <c r="C169" s="127" t="s">
        <v>365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</row>
    <row r="170" spans="1:9" x14ac:dyDescent="0.25">
      <c r="A170" s="127" t="s">
        <v>1099</v>
      </c>
      <c r="B170" s="139">
        <v>1934</v>
      </c>
      <c r="C170" s="127" t="s">
        <v>1494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</row>
    <row r="171" spans="1:9" x14ac:dyDescent="0.25">
      <c r="A171" s="127"/>
      <c r="B171" s="139">
        <v>1727</v>
      </c>
      <c r="C171" s="127" t="s">
        <v>1494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</row>
    <row r="172" spans="1:9" x14ac:dyDescent="0.25">
      <c r="A172" s="127"/>
      <c r="B172" s="139">
        <v>675</v>
      </c>
      <c r="C172" s="127" t="s">
        <v>1494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</row>
    <row r="173" spans="1:9" x14ac:dyDescent="0.25">
      <c r="A173" s="127" t="s">
        <v>1098</v>
      </c>
      <c r="B173" s="139">
        <v>1935</v>
      </c>
      <c r="C173" s="127" t="s">
        <v>1494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</row>
    <row r="174" spans="1:9" x14ac:dyDescent="0.25">
      <c r="A174" s="127" t="s">
        <v>1098</v>
      </c>
      <c r="B174" s="139">
        <v>1942</v>
      </c>
      <c r="C174" s="127" t="s">
        <v>366</v>
      </c>
      <c r="D174">
        <v>0</v>
      </c>
      <c r="E174">
        <v>0</v>
      </c>
      <c r="F174">
        <v>0</v>
      </c>
      <c r="G174">
        <v>0</v>
      </c>
      <c r="H174">
        <v>28</v>
      </c>
      <c r="I174">
        <v>0</v>
      </c>
    </row>
    <row r="175" spans="1:9" x14ac:dyDescent="0.25">
      <c r="A175" s="127" t="s">
        <v>1099</v>
      </c>
      <c r="B175" s="139">
        <v>1948</v>
      </c>
      <c r="C175" s="127" t="s">
        <v>367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</row>
    <row r="176" spans="1:9" x14ac:dyDescent="0.25">
      <c r="A176" s="127" t="s">
        <v>1098</v>
      </c>
      <c r="B176" s="139">
        <v>1955</v>
      </c>
      <c r="C176" s="127" t="s">
        <v>1444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</row>
    <row r="177" spans="1:9" x14ac:dyDescent="0.25">
      <c r="A177" s="127" t="s">
        <v>1098</v>
      </c>
      <c r="B177" s="139">
        <v>1969</v>
      </c>
      <c r="C177" s="127" t="s">
        <v>368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</row>
    <row r="178" spans="1:9" x14ac:dyDescent="0.25">
      <c r="A178" s="127" t="s">
        <v>1103</v>
      </c>
      <c r="B178" s="140">
        <v>1971</v>
      </c>
      <c r="C178" s="129" t="s">
        <v>369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 s="127" t="s">
        <v>1098</v>
      </c>
      <c r="B179" s="139">
        <v>1980</v>
      </c>
      <c r="C179" s="127" t="s">
        <v>1151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s="127" t="s">
        <v>1103</v>
      </c>
      <c r="B180" s="139">
        <v>1984</v>
      </c>
      <c r="C180" s="127" t="s">
        <v>370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</row>
    <row r="181" spans="1:9" x14ac:dyDescent="0.25">
      <c r="A181" s="127" t="s">
        <v>1098</v>
      </c>
      <c r="B181" s="139">
        <v>1994</v>
      </c>
      <c r="C181" s="127" t="s">
        <v>834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</row>
    <row r="182" spans="1:9" x14ac:dyDescent="0.25">
      <c r="A182" s="127" t="s">
        <v>1098</v>
      </c>
      <c r="B182" s="139">
        <v>2008</v>
      </c>
      <c r="C182" s="127" t="s">
        <v>371</v>
      </c>
      <c r="D182">
        <v>26</v>
      </c>
      <c r="E182">
        <v>0</v>
      </c>
      <c r="F182">
        <v>0</v>
      </c>
      <c r="G182">
        <v>0</v>
      </c>
      <c r="H182">
        <v>0</v>
      </c>
      <c r="I182">
        <v>26</v>
      </c>
    </row>
    <row r="183" spans="1:9" x14ac:dyDescent="0.25">
      <c r="A183" s="127" t="s">
        <v>1098</v>
      </c>
      <c r="B183" s="139">
        <v>2016</v>
      </c>
      <c r="C183" s="127" t="s">
        <v>372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</row>
    <row r="184" spans="1:9" x14ac:dyDescent="0.25">
      <c r="A184" s="127" t="s">
        <v>1099</v>
      </c>
      <c r="B184" s="139">
        <v>2038</v>
      </c>
      <c r="C184" s="127" t="s">
        <v>1209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s="127" t="s">
        <v>1099</v>
      </c>
      <c r="B185" s="139">
        <v>2054</v>
      </c>
      <c r="C185" s="127" t="s">
        <v>1210</v>
      </c>
      <c r="D185">
        <v>0</v>
      </c>
      <c r="E185">
        <v>0</v>
      </c>
      <c r="F185">
        <v>0</v>
      </c>
      <c r="G185">
        <v>0</v>
      </c>
      <c r="H185">
        <v>19</v>
      </c>
      <c r="I185">
        <v>0</v>
      </c>
    </row>
    <row r="186" spans="1:9" x14ac:dyDescent="0.25">
      <c r="A186" s="127" t="s">
        <v>1098</v>
      </c>
      <c r="B186" s="139">
        <v>2058</v>
      </c>
      <c r="C186" s="127" t="s">
        <v>47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</row>
    <row r="187" spans="1:9" x14ac:dyDescent="0.25">
      <c r="A187" s="127" t="s">
        <v>1098</v>
      </c>
      <c r="B187" s="139">
        <v>2060</v>
      </c>
      <c r="C187" s="127" t="s">
        <v>373</v>
      </c>
      <c r="D187">
        <v>0</v>
      </c>
      <c r="E187">
        <v>0</v>
      </c>
      <c r="F187">
        <v>24</v>
      </c>
      <c r="G187">
        <v>0</v>
      </c>
      <c r="H187">
        <v>0</v>
      </c>
      <c r="I187">
        <v>0</v>
      </c>
    </row>
    <row r="188" spans="1:9" x14ac:dyDescent="0.25">
      <c r="A188" s="127" t="s">
        <v>1099</v>
      </c>
      <c r="B188" s="139">
        <v>2069</v>
      </c>
      <c r="C188" s="127" t="s">
        <v>374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</row>
    <row r="189" spans="1:9" x14ac:dyDescent="0.25">
      <c r="A189" s="127" t="s">
        <v>1099</v>
      </c>
      <c r="B189" s="139">
        <v>2080</v>
      </c>
      <c r="C189" s="127" t="s">
        <v>48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</row>
    <row r="190" spans="1:9" x14ac:dyDescent="0.25">
      <c r="A190" s="127" t="s">
        <v>1098</v>
      </c>
      <c r="B190" s="139">
        <v>2081</v>
      </c>
      <c r="C190" s="127" t="s">
        <v>1444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</row>
    <row r="191" spans="1:9" x14ac:dyDescent="0.25">
      <c r="A191" s="127" t="s">
        <v>1099</v>
      </c>
      <c r="B191" s="139">
        <v>2097</v>
      </c>
      <c r="C191" s="127" t="s">
        <v>375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s="127" t="s">
        <v>1099</v>
      </c>
      <c r="B192" s="139">
        <v>2103</v>
      </c>
      <c r="C192" s="127" t="s">
        <v>1470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</row>
    <row r="193" spans="1:9" x14ac:dyDescent="0.25">
      <c r="A193" s="127" t="s">
        <v>1098</v>
      </c>
      <c r="B193" s="139">
        <v>2106</v>
      </c>
      <c r="C193" s="127" t="s">
        <v>51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</row>
    <row r="194" spans="1:9" x14ac:dyDescent="0.25">
      <c r="A194" s="127" t="s">
        <v>1098</v>
      </c>
      <c r="B194" s="139">
        <v>2108</v>
      </c>
      <c r="C194" s="127" t="s">
        <v>376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</row>
    <row r="195" spans="1:9" x14ac:dyDescent="0.25">
      <c r="A195" s="127" t="s">
        <v>1098</v>
      </c>
      <c r="B195" s="139">
        <v>2110</v>
      </c>
      <c r="C195" s="127" t="s">
        <v>377</v>
      </c>
      <c r="D195">
        <v>29</v>
      </c>
      <c r="E195">
        <v>0</v>
      </c>
      <c r="F195">
        <v>0</v>
      </c>
      <c r="G195">
        <v>0</v>
      </c>
      <c r="H195">
        <v>0</v>
      </c>
      <c r="I195">
        <v>29</v>
      </c>
    </row>
    <row r="196" spans="1:9" x14ac:dyDescent="0.25">
      <c r="A196" s="127" t="s">
        <v>1103</v>
      </c>
      <c r="B196" s="139">
        <v>2125</v>
      </c>
      <c r="C196" s="127" t="s">
        <v>378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</row>
    <row r="197" spans="1:9" x14ac:dyDescent="0.25">
      <c r="A197" s="127" t="s">
        <v>1098</v>
      </c>
      <c r="B197" s="139">
        <v>2129</v>
      </c>
      <c r="C197" s="127" t="s">
        <v>1211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 s="127" t="s">
        <v>1099</v>
      </c>
      <c r="B198" s="139">
        <v>2131</v>
      </c>
      <c r="C198" s="127" t="s">
        <v>1212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</row>
    <row r="199" spans="1:9" x14ac:dyDescent="0.25">
      <c r="A199" s="127" t="s">
        <v>1099</v>
      </c>
      <c r="B199" s="139">
        <v>2137</v>
      </c>
      <c r="C199" s="127" t="s">
        <v>1444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</row>
    <row r="200" spans="1:9" x14ac:dyDescent="0.25">
      <c r="A200" s="127" t="s">
        <v>1101</v>
      </c>
      <c r="B200" s="139">
        <v>2138</v>
      </c>
      <c r="C200" s="127" t="s">
        <v>1213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s="127" t="s">
        <v>1101</v>
      </c>
      <c r="B201" s="139">
        <v>2144</v>
      </c>
      <c r="C201" s="127" t="s">
        <v>53</v>
      </c>
      <c r="D201">
        <v>0</v>
      </c>
      <c r="E201">
        <v>0</v>
      </c>
      <c r="F201">
        <v>0</v>
      </c>
      <c r="G201">
        <v>0</v>
      </c>
      <c r="H201">
        <v>18</v>
      </c>
      <c r="I201">
        <v>0</v>
      </c>
    </row>
    <row r="202" spans="1:9" x14ac:dyDescent="0.25">
      <c r="A202" s="127" t="s">
        <v>1099</v>
      </c>
      <c r="B202" s="139">
        <v>2148</v>
      </c>
      <c r="C202" s="127" t="s">
        <v>746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</row>
    <row r="203" spans="1:9" x14ac:dyDescent="0.25">
      <c r="A203" s="127" t="s">
        <v>1098</v>
      </c>
      <c r="B203" s="139">
        <v>2160</v>
      </c>
      <c r="C203" s="127" t="s">
        <v>379</v>
      </c>
      <c r="D203">
        <v>29</v>
      </c>
      <c r="E203">
        <v>0</v>
      </c>
      <c r="F203">
        <v>0</v>
      </c>
      <c r="G203">
        <v>0</v>
      </c>
      <c r="H203">
        <v>0</v>
      </c>
      <c r="I203">
        <v>29</v>
      </c>
    </row>
    <row r="204" spans="1:9" x14ac:dyDescent="0.25">
      <c r="A204" s="127" t="s">
        <v>1098</v>
      </c>
      <c r="B204" s="139">
        <v>2163</v>
      </c>
      <c r="C204" s="127" t="s">
        <v>1471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</row>
    <row r="205" spans="1:9" x14ac:dyDescent="0.25">
      <c r="A205" s="127" t="s">
        <v>1098</v>
      </c>
      <c r="B205" s="139">
        <v>2165</v>
      </c>
      <c r="C205" s="127" t="s">
        <v>380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</row>
    <row r="206" spans="1:9" x14ac:dyDescent="0.25">
      <c r="A206" s="127" t="s">
        <v>1103</v>
      </c>
      <c r="B206" s="139">
        <v>2184</v>
      </c>
      <c r="C206" s="127" t="s">
        <v>381</v>
      </c>
      <c r="D206">
        <v>0</v>
      </c>
      <c r="E206">
        <v>0</v>
      </c>
      <c r="F206">
        <v>26</v>
      </c>
      <c r="G206">
        <v>0</v>
      </c>
      <c r="H206">
        <v>0</v>
      </c>
      <c r="I206">
        <v>0</v>
      </c>
    </row>
    <row r="207" spans="1:9" x14ac:dyDescent="0.25">
      <c r="A207" s="127" t="s">
        <v>1098</v>
      </c>
      <c r="B207" s="139">
        <v>2201</v>
      </c>
      <c r="C207" s="127" t="s">
        <v>382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</row>
    <row r="208" spans="1:9" x14ac:dyDescent="0.25">
      <c r="A208" s="127" t="s">
        <v>1098</v>
      </c>
      <c r="B208" s="139">
        <v>2209</v>
      </c>
      <c r="C208" s="127" t="s">
        <v>1214</v>
      </c>
      <c r="D208">
        <v>26</v>
      </c>
      <c r="E208">
        <v>26</v>
      </c>
      <c r="F208">
        <v>0</v>
      </c>
      <c r="G208">
        <v>0</v>
      </c>
      <c r="H208">
        <v>0</v>
      </c>
      <c r="I208">
        <v>26</v>
      </c>
    </row>
    <row r="209" spans="1:9" x14ac:dyDescent="0.25">
      <c r="A209" s="127" t="s">
        <v>1098</v>
      </c>
      <c r="B209" s="139">
        <v>2235</v>
      </c>
      <c r="C209" s="127" t="s">
        <v>383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s="127" t="s">
        <v>1098</v>
      </c>
      <c r="B210" s="139">
        <v>2240</v>
      </c>
      <c r="C210" s="127" t="s">
        <v>384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</row>
    <row r="211" spans="1:9" x14ac:dyDescent="0.25">
      <c r="A211" s="127" t="s">
        <v>1098</v>
      </c>
      <c r="B211" s="139">
        <v>2245</v>
      </c>
      <c r="C211" s="127" t="s">
        <v>385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</row>
    <row r="212" spans="1:9" x14ac:dyDescent="0.25">
      <c r="A212" s="127" t="s">
        <v>1098</v>
      </c>
      <c r="B212" s="139">
        <v>2252</v>
      </c>
      <c r="C212" s="127" t="s">
        <v>386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</row>
    <row r="213" spans="1:9" x14ac:dyDescent="0.25">
      <c r="A213" s="127" t="s">
        <v>1101</v>
      </c>
      <c r="B213" s="139">
        <v>2253</v>
      </c>
      <c r="C213" s="127" t="s">
        <v>1215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</row>
    <row r="214" spans="1:9" x14ac:dyDescent="0.25">
      <c r="A214" s="127" t="s">
        <v>1103</v>
      </c>
      <c r="B214" s="139">
        <v>2256</v>
      </c>
      <c r="C214" s="127" t="s">
        <v>387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s="127" t="s">
        <v>1098</v>
      </c>
      <c r="B215" s="139">
        <v>2289</v>
      </c>
      <c r="C215" s="127" t="s">
        <v>747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</row>
    <row r="216" spans="1:9" x14ac:dyDescent="0.25">
      <c r="A216" s="127" t="s">
        <v>1098</v>
      </c>
      <c r="B216" s="139">
        <v>2297</v>
      </c>
      <c r="C216" s="127" t="s">
        <v>836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</row>
    <row r="217" spans="1:9" x14ac:dyDescent="0.25">
      <c r="A217" s="127" t="s">
        <v>1103</v>
      </c>
      <c r="B217" s="139">
        <v>2300</v>
      </c>
      <c r="C217" s="127" t="s">
        <v>388</v>
      </c>
      <c r="D217">
        <v>0</v>
      </c>
      <c r="E217">
        <v>0</v>
      </c>
      <c r="F217">
        <v>0</v>
      </c>
      <c r="G217">
        <v>28</v>
      </c>
      <c r="H217">
        <v>0</v>
      </c>
      <c r="I217">
        <v>0</v>
      </c>
    </row>
    <row r="218" spans="1:9" x14ac:dyDescent="0.25">
      <c r="A218" s="127" t="s">
        <v>1098</v>
      </c>
      <c r="B218" s="139">
        <v>2303</v>
      </c>
      <c r="C218" s="127" t="s">
        <v>389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 s="127" t="s">
        <v>1098</v>
      </c>
      <c r="B219" s="139">
        <v>2306</v>
      </c>
      <c r="C219" s="127" t="s">
        <v>1216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</row>
    <row r="220" spans="1:9" x14ac:dyDescent="0.25">
      <c r="A220" s="127" t="s">
        <v>1103</v>
      </c>
      <c r="B220" s="139">
        <v>2309</v>
      </c>
      <c r="C220" s="127" t="s">
        <v>390</v>
      </c>
      <c r="D220">
        <v>0</v>
      </c>
      <c r="E220">
        <v>27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s="127" t="s">
        <v>1098</v>
      </c>
      <c r="B221" s="139">
        <v>2324</v>
      </c>
      <c r="C221" s="127" t="s">
        <v>391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</row>
    <row r="222" spans="1:9" x14ac:dyDescent="0.25">
      <c r="A222" s="127" t="s">
        <v>1098</v>
      </c>
      <c r="B222" s="139">
        <v>2325</v>
      </c>
      <c r="C222" s="127" t="s">
        <v>392</v>
      </c>
      <c r="D222">
        <v>0</v>
      </c>
      <c r="E222">
        <v>25</v>
      </c>
      <c r="F222">
        <v>0</v>
      </c>
      <c r="G222">
        <v>0</v>
      </c>
      <c r="H222">
        <v>25</v>
      </c>
      <c r="I222">
        <v>0</v>
      </c>
    </row>
    <row r="223" spans="1:9" x14ac:dyDescent="0.25">
      <c r="A223" s="127" t="s">
        <v>1103</v>
      </c>
      <c r="B223" s="139">
        <v>2333</v>
      </c>
      <c r="C223" s="127" t="s">
        <v>837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</row>
    <row r="224" spans="1:9" x14ac:dyDescent="0.25">
      <c r="A224" s="127" t="s">
        <v>1103</v>
      </c>
      <c r="B224" s="139">
        <v>2335</v>
      </c>
      <c r="C224" s="127" t="s">
        <v>393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 s="127" t="s">
        <v>1099</v>
      </c>
      <c r="B225" s="139">
        <v>2345</v>
      </c>
      <c r="C225" s="127" t="s">
        <v>394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</row>
    <row r="226" spans="1:9" x14ac:dyDescent="0.25">
      <c r="A226" s="127" t="s">
        <v>1098</v>
      </c>
      <c r="B226" s="139">
        <v>2353</v>
      </c>
      <c r="C226" s="127" t="s">
        <v>838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</row>
    <row r="227" spans="1:9" x14ac:dyDescent="0.25">
      <c r="A227" s="127" t="s">
        <v>1099</v>
      </c>
      <c r="B227" s="139">
        <v>2358</v>
      </c>
      <c r="C227" s="127" t="s">
        <v>839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</row>
    <row r="228" spans="1:9" x14ac:dyDescent="0.25">
      <c r="A228" s="127" t="s">
        <v>1098</v>
      </c>
      <c r="B228" s="139">
        <v>2360</v>
      </c>
      <c r="C228" s="127" t="s">
        <v>54</v>
      </c>
      <c r="D228">
        <v>0</v>
      </c>
      <c r="E228">
        <v>0</v>
      </c>
      <c r="F228">
        <v>0</v>
      </c>
      <c r="G228">
        <v>0</v>
      </c>
      <c r="H228">
        <v>19</v>
      </c>
      <c r="I228">
        <v>0</v>
      </c>
    </row>
    <row r="229" spans="1:9" x14ac:dyDescent="0.25">
      <c r="A229" s="127" t="s">
        <v>1098</v>
      </c>
      <c r="B229" s="139">
        <v>2367</v>
      </c>
      <c r="C229" s="127" t="s">
        <v>395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s="127" t="s">
        <v>1098</v>
      </c>
      <c r="B230" s="139">
        <v>2381</v>
      </c>
      <c r="C230" s="127" t="s">
        <v>55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s="127" t="s">
        <v>1098</v>
      </c>
      <c r="B231" s="139">
        <v>2390</v>
      </c>
      <c r="C231" s="127" t="s">
        <v>396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</row>
    <row r="232" spans="1:9" x14ac:dyDescent="0.25">
      <c r="A232" s="127" t="s">
        <v>1103</v>
      </c>
      <c r="B232" s="139">
        <v>2391</v>
      </c>
      <c r="C232" s="127" t="s">
        <v>1217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25">
      <c r="A233" s="127" t="s">
        <v>1103</v>
      </c>
      <c r="B233" s="139">
        <v>2406</v>
      </c>
      <c r="C233" s="127" t="s">
        <v>397</v>
      </c>
      <c r="D233">
        <v>0</v>
      </c>
      <c r="E233">
        <v>0</v>
      </c>
      <c r="F233">
        <v>26</v>
      </c>
      <c r="G233">
        <v>0</v>
      </c>
      <c r="H233">
        <v>0</v>
      </c>
      <c r="I233">
        <v>0</v>
      </c>
    </row>
    <row r="234" spans="1:9" x14ac:dyDescent="0.25">
      <c r="A234" s="127" t="s">
        <v>1098</v>
      </c>
      <c r="B234" s="139">
        <v>2412</v>
      </c>
      <c r="C234" s="127" t="s">
        <v>398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</row>
    <row r="235" spans="1:9" x14ac:dyDescent="0.25">
      <c r="A235" s="127" t="s">
        <v>1098</v>
      </c>
      <c r="B235" s="139">
        <v>2449</v>
      </c>
      <c r="C235" s="127" t="s">
        <v>399</v>
      </c>
      <c r="D235">
        <v>26</v>
      </c>
      <c r="E235">
        <v>0</v>
      </c>
      <c r="F235">
        <v>0</v>
      </c>
      <c r="G235">
        <v>0</v>
      </c>
      <c r="H235">
        <v>0</v>
      </c>
      <c r="I235">
        <v>26</v>
      </c>
    </row>
    <row r="236" spans="1:9" x14ac:dyDescent="0.25">
      <c r="A236" s="127" t="s">
        <v>1098</v>
      </c>
      <c r="B236" s="139">
        <v>2450</v>
      </c>
      <c r="C236" s="127" t="s">
        <v>1218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</row>
    <row r="237" spans="1:9" x14ac:dyDescent="0.25">
      <c r="A237" s="127" t="s">
        <v>1098</v>
      </c>
      <c r="B237" s="139">
        <v>2455</v>
      </c>
      <c r="C237" s="127" t="s">
        <v>1219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</row>
    <row r="238" spans="1:9" x14ac:dyDescent="0.25">
      <c r="A238" s="127" t="s">
        <v>1101</v>
      </c>
      <c r="B238" s="139">
        <v>2466</v>
      </c>
      <c r="C238" s="127" t="s">
        <v>400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</row>
    <row r="239" spans="1:9" x14ac:dyDescent="0.25">
      <c r="A239" s="127" t="s">
        <v>1098</v>
      </c>
      <c r="B239" s="139">
        <v>2469</v>
      </c>
      <c r="C239" s="127" t="s">
        <v>1220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</row>
    <row r="240" spans="1:9" x14ac:dyDescent="0.25">
      <c r="A240" s="127" t="s">
        <v>1098</v>
      </c>
      <c r="B240" s="139">
        <v>2477</v>
      </c>
      <c r="C240" s="127" t="s">
        <v>1221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</row>
    <row r="241" spans="1:9" x14ac:dyDescent="0.25">
      <c r="A241" s="127" t="s">
        <v>1103</v>
      </c>
      <c r="B241" s="139">
        <v>2481</v>
      </c>
      <c r="C241" s="127" t="s">
        <v>1222</v>
      </c>
      <c r="D241">
        <v>0</v>
      </c>
      <c r="E241">
        <v>0</v>
      </c>
      <c r="F241">
        <v>0</v>
      </c>
      <c r="G241">
        <v>28.27</v>
      </c>
      <c r="H241">
        <v>0</v>
      </c>
      <c r="I241">
        <v>0</v>
      </c>
    </row>
    <row r="242" spans="1:9" x14ac:dyDescent="0.25">
      <c r="A242" s="127" t="s">
        <v>1103</v>
      </c>
      <c r="B242" s="139">
        <v>2502</v>
      </c>
      <c r="C242" s="127" t="s">
        <v>748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</row>
    <row r="243" spans="1:9" x14ac:dyDescent="0.25">
      <c r="A243" s="127" t="s">
        <v>1098</v>
      </c>
      <c r="B243" s="139">
        <v>2509</v>
      </c>
      <c r="C243" s="197" t="s">
        <v>1563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</row>
    <row r="244" spans="1:9" x14ac:dyDescent="0.25">
      <c r="A244" s="127" t="s">
        <v>1098</v>
      </c>
      <c r="B244" s="139">
        <v>2514</v>
      </c>
      <c r="C244" s="127" t="s">
        <v>402</v>
      </c>
      <c r="D244">
        <v>28</v>
      </c>
      <c r="E244">
        <v>0</v>
      </c>
      <c r="F244">
        <v>0</v>
      </c>
      <c r="G244">
        <v>0</v>
      </c>
      <c r="H244">
        <v>0</v>
      </c>
      <c r="I244">
        <v>28</v>
      </c>
    </row>
    <row r="245" spans="1:9" x14ac:dyDescent="0.25">
      <c r="A245" s="127" t="s">
        <v>1099</v>
      </c>
      <c r="B245" s="139">
        <v>2520</v>
      </c>
      <c r="C245" s="127" t="s">
        <v>840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</row>
    <row r="246" spans="1:9" x14ac:dyDescent="0.25">
      <c r="A246" s="127" t="s">
        <v>1098</v>
      </c>
      <c r="B246" s="139">
        <v>2531</v>
      </c>
      <c r="C246" s="127" t="s">
        <v>841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</row>
    <row r="247" spans="1:9" x14ac:dyDescent="0.25">
      <c r="A247" s="127" t="s">
        <v>1099</v>
      </c>
      <c r="B247" s="139">
        <v>2537</v>
      </c>
      <c r="C247" s="127" t="s">
        <v>403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</row>
    <row r="248" spans="1:9" x14ac:dyDescent="0.25">
      <c r="A248" s="127" t="s">
        <v>1103</v>
      </c>
      <c r="B248" s="139">
        <v>2538</v>
      </c>
      <c r="C248" s="127" t="s">
        <v>404</v>
      </c>
      <c r="D248">
        <v>0</v>
      </c>
      <c r="E248">
        <v>25</v>
      </c>
      <c r="F248">
        <v>0</v>
      </c>
      <c r="G248">
        <v>0</v>
      </c>
      <c r="H248">
        <v>0</v>
      </c>
      <c r="I248">
        <v>0</v>
      </c>
    </row>
    <row r="249" spans="1:9" x14ac:dyDescent="0.25">
      <c r="A249" s="127" t="s">
        <v>1099</v>
      </c>
      <c r="B249" s="139">
        <v>2554</v>
      </c>
      <c r="C249" s="127" t="s">
        <v>56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</row>
    <row r="250" spans="1:9" x14ac:dyDescent="0.25">
      <c r="A250" s="127" t="s">
        <v>1098</v>
      </c>
      <c r="B250" s="139">
        <v>2561</v>
      </c>
      <c r="C250" s="127" t="s">
        <v>405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</row>
    <row r="251" spans="1:9" x14ac:dyDescent="0.25">
      <c r="A251" s="127" t="s">
        <v>1098</v>
      </c>
      <c r="B251" s="139">
        <v>2570</v>
      </c>
      <c r="C251" s="127" t="s">
        <v>57</v>
      </c>
      <c r="D251">
        <v>0</v>
      </c>
      <c r="E251">
        <v>0</v>
      </c>
      <c r="F251">
        <v>0</v>
      </c>
      <c r="G251">
        <v>0</v>
      </c>
      <c r="H251">
        <v>19</v>
      </c>
      <c r="I251">
        <v>0</v>
      </c>
    </row>
    <row r="252" spans="1:9" x14ac:dyDescent="0.25">
      <c r="A252" s="127" t="s">
        <v>1099</v>
      </c>
      <c r="B252" s="139">
        <v>2571</v>
      </c>
      <c r="C252" s="127" t="s">
        <v>842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</row>
    <row r="253" spans="1:9" x14ac:dyDescent="0.25">
      <c r="A253" s="127" t="s">
        <v>1098</v>
      </c>
      <c r="B253" s="139">
        <v>2589</v>
      </c>
      <c r="C253" s="127" t="s">
        <v>978</v>
      </c>
      <c r="D253">
        <v>0</v>
      </c>
      <c r="E253">
        <v>19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127" t="s">
        <v>1099</v>
      </c>
      <c r="B254" s="139">
        <v>2598</v>
      </c>
      <c r="C254" s="127" t="s">
        <v>406</v>
      </c>
      <c r="D254">
        <v>0</v>
      </c>
      <c r="E254">
        <v>0</v>
      </c>
      <c r="F254">
        <v>0</v>
      </c>
      <c r="G254">
        <v>25</v>
      </c>
      <c r="H254">
        <v>0</v>
      </c>
      <c r="I254">
        <v>0</v>
      </c>
    </row>
    <row r="255" spans="1:9" x14ac:dyDescent="0.25">
      <c r="A255" s="127" t="s">
        <v>1099</v>
      </c>
      <c r="B255" s="139">
        <v>2600</v>
      </c>
      <c r="C255" s="127" t="s">
        <v>407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</row>
    <row r="256" spans="1:9" x14ac:dyDescent="0.25">
      <c r="A256" s="127" t="s">
        <v>1098</v>
      </c>
      <c r="B256" s="139">
        <v>2616</v>
      </c>
      <c r="C256" s="127" t="s">
        <v>58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</row>
    <row r="257" spans="1:9" x14ac:dyDescent="0.25">
      <c r="A257" s="127" t="s">
        <v>1098</v>
      </c>
      <c r="B257" s="139">
        <v>2620</v>
      </c>
      <c r="C257" s="127" t="s">
        <v>408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</row>
    <row r="258" spans="1:9" x14ac:dyDescent="0.25">
      <c r="A258" s="127" t="s">
        <v>1098</v>
      </c>
      <c r="B258" s="139">
        <v>2639</v>
      </c>
      <c r="C258" s="127" t="s">
        <v>1223</v>
      </c>
      <c r="D258">
        <v>0</v>
      </c>
      <c r="E258">
        <v>0</v>
      </c>
      <c r="F258">
        <v>0</v>
      </c>
      <c r="G258">
        <v>18</v>
      </c>
      <c r="H258">
        <v>0</v>
      </c>
      <c r="I258">
        <v>0</v>
      </c>
    </row>
    <row r="259" spans="1:9" x14ac:dyDescent="0.25">
      <c r="A259" s="127" t="s">
        <v>1098</v>
      </c>
      <c r="B259" s="139">
        <v>2641</v>
      </c>
      <c r="C259" s="127" t="s">
        <v>1444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127" t="s">
        <v>1101</v>
      </c>
      <c r="B260" s="139">
        <v>2648</v>
      </c>
      <c r="C260" s="127" t="s">
        <v>409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</row>
    <row r="261" spans="1:9" x14ac:dyDescent="0.25">
      <c r="A261" s="127" t="s">
        <v>1098</v>
      </c>
      <c r="B261" s="139">
        <v>2651</v>
      </c>
      <c r="C261" s="127" t="s">
        <v>410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</row>
    <row r="262" spans="1:9" x14ac:dyDescent="0.25">
      <c r="A262" s="127" t="s">
        <v>1099</v>
      </c>
      <c r="B262" s="139">
        <v>2667</v>
      </c>
      <c r="C262" s="127" t="s">
        <v>411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</row>
    <row r="263" spans="1:9" x14ac:dyDescent="0.25">
      <c r="A263" s="127" t="s">
        <v>1098</v>
      </c>
      <c r="B263" s="139">
        <v>2681</v>
      </c>
      <c r="C263" s="127" t="s">
        <v>412</v>
      </c>
      <c r="D263">
        <v>29</v>
      </c>
      <c r="E263">
        <v>0</v>
      </c>
      <c r="F263">
        <v>0</v>
      </c>
      <c r="G263">
        <v>0</v>
      </c>
      <c r="H263">
        <v>0</v>
      </c>
      <c r="I263">
        <v>29</v>
      </c>
    </row>
    <row r="264" spans="1:9" x14ac:dyDescent="0.25">
      <c r="A264" s="127" t="s">
        <v>1099</v>
      </c>
      <c r="B264" s="139">
        <v>2686</v>
      </c>
      <c r="C264" s="127" t="s">
        <v>413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</row>
    <row r="265" spans="1:9" x14ac:dyDescent="0.25">
      <c r="A265" s="127" t="s">
        <v>1103</v>
      </c>
      <c r="B265" s="139">
        <v>2687</v>
      </c>
      <c r="C265" s="127" t="s">
        <v>414</v>
      </c>
      <c r="D265">
        <v>0</v>
      </c>
      <c r="E265">
        <v>0</v>
      </c>
      <c r="F265">
        <v>0</v>
      </c>
      <c r="G265">
        <v>0</v>
      </c>
      <c r="H265">
        <v>28</v>
      </c>
      <c r="I265">
        <v>0</v>
      </c>
    </row>
    <row r="266" spans="1:9" x14ac:dyDescent="0.25">
      <c r="A266" s="127" t="s">
        <v>1099</v>
      </c>
      <c r="B266" s="139">
        <v>2690</v>
      </c>
      <c r="C266" s="127" t="s">
        <v>59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s="127" t="s">
        <v>1098</v>
      </c>
      <c r="B267" s="139">
        <v>2691</v>
      </c>
      <c r="C267" s="127" t="s">
        <v>415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s="127" t="s">
        <v>1099</v>
      </c>
      <c r="B268" s="139">
        <v>2696</v>
      </c>
      <c r="C268" s="127" t="s">
        <v>60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</row>
    <row r="269" spans="1:9" x14ac:dyDescent="0.25">
      <c r="A269" s="127" t="s">
        <v>1098</v>
      </c>
      <c r="B269" s="139">
        <v>2700</v>
      </c>
      <c r="C269" s="127" t="s">
        <v>1224</v>
      </c>
      <c r="D269">
        <v>0</v>
      </c>
      <c r="E269">
        <v>26</v>
      </c>
      <c r="F269">
        <v>0</v>
      </c>
      <c r="G269">
        <v>0</v>
      </c>
      <c r="H269">
        <v>0</v>
      </c>
      <c r="I269">
        <v>0</v>
      </c>
    </row>
    <row r="270" spans="1:9" x14ac:dyDescent="0.25">
      <c r="A270" s="127" t="s">
        <v>1099</v>
      </c>
      <c r="B270" s="139">
        <v>2704</v>
      </c>
      <c r="C270" s="127" t="s">
        <v>61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</row>
    <row r="271" spans="1:9" x14ac:dyDescent="0.25">
      <c r="A271" s="127" t="s">
        <v>1098</v>
      </c>
      <c r="B271" s="139">
        <v>2709</v>
      </c>
      <c r="C271" s="127" t="s">
        <v>416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</row>
    <row r="272" spans="1:9" x14ac:dyDescent="0.25">
      <c r="A272" s="127" t="s">
        <v>1099</v>
      </c>
      <c r="B272" s="139">
        <v>2725</v>
      </c>
      <c r="C272" s="127" t="s">
        <v>62</v>
      </c>
      <c r="D272">
        <v>0</v>
      </c>
      <c r="E272">
        <v>0</v>
      </c>
      <c r="F272">
        <v>18</v>
      </c>
      <c r="G272">
        <v>0</v>
      </c>
      <c r="H272">
        <v>0</v>
      </c>
      <c r="I272">
        <v>0</v>
      </c>
    </row>
    <row r="273" spans="1:9" x14ac:dyDescent="0.25">
      <c r="A273" s="127" t="s">
        <v>1103</v>
      </c>
      <c r="B273" s="139">
        <v>2733</v>
      </c>
      <c r="C273" s="127" t="s">
        <v>417</v>
      </c>
      <c r="D273">
        <v>0</v>
      </c>
      <c r="E273">
        <v>0</v>
      </c>
      <c r="F273">
        <v>24</v>
      </c>
      <c r="G273">
        <v>0</v>
      </c>
      <c r="H273">
        <v>0</v>
      </c>
      <c r="I273">
        <v>0</v>
      </c>
    </row>
    <row r="274" spans="1:9" x14ac:dyDescent="0.25">
      <c r="A274" s="127" t="s">
        <v>1098</v>
      </c>
      <c r="B274" s="139">
        <v>2741</v>
      </c>
      <c r="C274" s="127" t="s">
        <v>63</v>
      </c>
      <c r="D274">
        <v>18</v>
      </c>
      <c r="E274">
        <v>0</v>
      </c>
      <c r="F274">
        <v>0</v>
      </c>
      <c r="G274">
        <v>0</v>
      </c>
      <c r="H274">
        <v>0</v>
      </c>
      <c r="I274">
        <v>18</v>
      </c>
    </row>
    <row r="275" spans="1:9" x14ac:dyDescent="0.25">
      <c r="A275" s="127" t="s">
        <v>1103</v>
      </c>
      <c r="B275" s="139">
        <v>2746</v>
      </c>
      <c r="C275" s="127" t="s">
        <v>418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</row>
    <row r="276" spans="1:9" x14ac:dyDescent="0.25">
      <c r="A276" s="127" t="s">
        <v>1099</v>
      </c>
      <c r="B276" s="139">
        <v>2750</v>
      </c>
      <c r="C276" s="127" t="s">
        <v>1528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</row>
    <row r="277" spans="1:9" x14ac:dyDescent="0.25">
      <c r="A277" s="127" t="s">
        <v>1099</v>
      </c>
      <c r="B277" s="139">
        <v>2753</v>
      </c>
      <c r="C277" s="127" t="s">
        <v>843</v>
      </c>
      <c r="D277">
        <v>0</v>
      </c>
      <c r="E277">
        <v>26</v>
      </c>
      <c r="F277">
        <v>0</v>
      </c>
      <c r="G277">
        <v>0</v>
      </c>
      <c r="H277">
        <v>0</v>
      </c>
      <c r="I277">
        <v>0</v>
      </c>
    </row>
    <row r="278" spans="1:9" x14ac:dyDescent="0.25">
      <c r="A278" s="127" t="s">
        <v>1099</v>
      </c>
      <c r="B278" s="139">
        <v>2773</v>
      </c>
      <c r="C278" s="127" t="s">
        <v>419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</row>
    <row r="279" spans="1:9" x14ac:dyDescent="0.25">
      <c r="A279" s="127" t="s">
        <v>1099</v>
      </c>
      <c r="B279" s="139">
        <v>2779</v>
      </c>
      <c r="C279" s="127" t="s">
        <v>844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</row>
    <row r="280" spans="1:9" x14ac:dyDescent="0.25">
      <c r="A280" s="127" t="s">
        <v>1098</v>
      </c>
      <c r="B280" s="139">
        <v>2794</v>
      </c>
      <c r="C280" s="127" t="s">
        <v>1225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</row>
    <row r="281" spans="1:9" x14ac:dyDescent="0.25">
      <c r="A281" s="127" t="s">
        <v>1098</v>
      </c>
      <c r="B281" s="139">
        <v>2797</v>
      </c>
      <c r="C281" s="127" t="s">
        <v>1444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</row>
    <row r="282" spans="1:9" x14ac:dyDescent="0.25">
      <c r="A282" s="127" t="s">
        <v>1098</v>
      </c>
      <c r="B282" s="139">
        <v>2799</v>
      </c>
      <c r="C282" s="127" t="s">
        <v>65</v>
      </c>
      <c r="D282">
        <v>0</v>
      </c>
      <c r="E282">
        <v>0</v>
      </c>
      <c r="F282">
        <v>0</v>
      </c>
      <c r="G282">
        <v>19</v>
      </c>
      <c r="H282">
        <v>0</v>
      </c>
      <c r="I282">
        <v>0</v>
      </c>
    </row>
    <row r="283" spans="1:9" x14ac:dyDescent="0.25">
      <c r="A283" s="127" t="s">
        <v>1098</v>
      </c>
      <c r="B283" s="139">
        <v>2801</v>
      </c>
      <c r="C283" s="127" t="s">
        <v>66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</row>
    <row r="284" spans="1:9" x14ac:dyDescent="0.25">
      <c r="A284" s="127" t="s">
        <v>1098</v>
      </c>
      <c r="B284" s="139">
        <v>2805</v>
      </c>
      <c r="C284" s="127" t="s">
        <v>67</v>
      </c>
      <c r="D284">
        <v>0</v>
      </c>
      <c r="E284">
        <v>0</v>
      </c>
      <c r="F284">
        <v>0</v>
      </c>
      <c r="G284">
        <v>0</v>
      </c>
      <c r="H284">
        <v>18</v>
      </c>
      <c r="I284">
        <v>0</v>
      </c>
    </row>
    <row r="285" spans="1:9" x14ac:dyDescent="0.25">
      <c r="A285" s="127" t="s">
        <v>1099</v>
      </c>
      <c r="B285" s="139">
        <v>2813</v>
      </c>
      <c r="C285" s="127" t="s">
        <v>420</v>
      </c>
      <c r="D285">
        <v>26</v>
      </c>
      <c r="E285">
        <v>0</v>
      </c>
      <c r="F285">
        <v>0</v>
      </c>
      <c r="G285">
        <v>0</v>
      </c>
      <c r="H285">
        <v>0</v>
      </c>
      <c r="I285">
        <v>26</v>
      </c>
    </row>
    <row r="286" spans="1:9" x14ac:dyDescent="0.25">
      <c r="A286" s="127" t="s">
        <v>1103</v>
      </c>
      <c r="B286" s="139">
        <v>2838</v>
      </c>
      <c r="C286" s="127" t="s">
        <v>1226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</row>
    <row r="287" spans="1:9" x14ac:dyDescent="0.25">
      <c r="A287" s="127" t="s">
        <v>1098</v>
      </c>
      <c r="B287" s="139">
        <v>2842</v>
      </c>
      <c r="C287" s="127" t="s">
        <v>421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</row>
    <row r="288" spans="1:9" x14ac:dyDescent="0.25">
      <c r="A288" s="127" t="s">
        <v>1098</v>
      </c>
      <c r="B288" s="139">
        <v>2855</v>
      </c>
      <c r="C288" s="127" t="s">
        <v>422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s="127" t="s">
        <v>1098</v>
      </c>
      <c r="B289" s="139">
        <v>2869</v>
      </c>
      <c r="C289" s="127" t="s">
        <v>423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</row>
    <row r="290" spans="1:9" x14ac:dyDescent="0.25">
      <c r="A290" s="127" t="s">
        <v>1103</v>
      </c>
      <c r="B290" s="139">
        <v>2880</v>
      </c>
      <c r="C290" s="127" t="s">
        <v>68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</row>
    <row r="291" spans="1:9" x14ac:dyDescent="0.25">
      <c r="A291" s="127" t="s">
        <v>1099</v>
      </c>
      <c r="B291" s="139">
        <v>2884</v>
      </c>
      <c r="C291" s="127" t="s">
        <v>846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</row>
    <row r="292" spans="1:9" x14ac:dyDescent="0.25">
      <c r="A292" s="127" t="s">
        <v>1098</v>
      </c>
      <c r="B292" s="139">
        <v>2888</v>
      </c>
      <c r="C292" s="127" t="s">
        <v>424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</row>
    <row r="293" spans="1:9" x14ac:dyDescent="0.25">
      <c r="A293" s="127" t="s">
        <v>1098</v>
      </c>
      <c r="B293" s="139">
        <v>2900</v>
      </c>
      <c r="C293" s="127" t="s">
        <v>425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</row>
    <row r="294" spans="1:9" x14ac:dyDescent="0.25">
      <c r="A294" s="127" t="s">
        <v>1098</v>
      </c>
      <c r="B294" s="139">
        <v>2901</v>
      </c>
      <c r="C294" s="127" t="s">
        <v>426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</row>
    <row r="295" spans="1:9" x14ac:dyDescent="0.25">
      <c r="A295" s="127" t="s">
        <v>1103</v>
      </c>
      <c r="B295" s="139">
        <v>2914</v>
      </c>
      <c r="C295" s="127" t="s">
        <v>1227</v>
      </c>
      <c r="D295">
        <v>0</v>
      </c>
      <c r="E295">
        <v>26</v>
      </c>
      <c r="F295">
        <v>0</v>
      </c>
      <c r="G295">
        <v>0</v>
      </c>
      <c r="H295">
        <v>0</v>
      </c>
      <c r="I295">
        <v>0</v>
      </c>
    </row>
    <row r="296" spans="1:9" x14ac:dyDescent="0.25">
      <c r="A296" s="127" t="s">
        <v>1103</v>
      </c>
      <c r="B296" s="139">
        <v>2923</v>
      </c>
      <c r="C296" s="127" t="s">
        <v>69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</row>
    <row r="297" spans="1:9" x14ac:dyDescent="0.25">
      <c r="A297" s="127" t="s">
        <v>1098</v>
      </c>
      <c r="B297" s="139">
        <v>2926</v>
      </c>
      <c r="C297" s="127" t="s">
        <v>70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</row>
    <row r="298" spans="1:9" x14ac:dyDescent="0.25">
      <c r="A298" s="127" t="s">
        <v>1099</v>
      </c>
      <c r="B298" s="139">
        <v>2930</v>
      </c>
      <c r="C298" s="127" t="s">
        <v>427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</row>
    <row r="299" spans="1:9" x14ac:dyDescent="0.25">
      <c r="A299" s="127" t="s">
        <v>1098</v>
      </c>
      <c r="B299" s="139">
        <v>2931</v>
      </c>
      <c r="C299" s="127" t="s">
        <v>428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</row>
    <row r="300" spans="1:9" x14ac:dyDescent="0.25">
      <c r="A300" s="127" t="s">
        <v>1098</v>
      </c>
      <c r="B300" s="139">
        <v>2939</v>
      </c>
      <c r="C300" s="127" t="s">
        <v>847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</row>
    <row r="301" spans="1:9" x14ac:dyDescent="0.25">
      <c r="A301" s="127" t="s">
        <v>1099</v>
      </c>
      <c r="B301" s="139">
        <v>2945</v>
      </c>
      <c r="C301" s="127" t="s">
        <v>848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s="127" t="s">
        <v>1098</v>
      </c>
      <c r="B302" s="139">
        <v>2946</v>
      </c>
      <c r="C302" s="127" t="s">
        <v>429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</row>
    <row r="303" spans="1:9" x14ac:dyDescent="0.25">
      <c r="A303" s="127" t="s">
        <v>1098</v>
      </c>
      <c r="B303" s="139">
        <v>2947</v>
      </c>
      <c r="C303" s="127" t="s">
        <v>1228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</row>
    <row r="304" spans="1:9" x14ac:dyDescent="0.25">
      <c r="A304" s="127" t="s">
        <v>1098</v>
      </c>
      <c r="B304" s="139">
        <v>2955</v>
      </c>
      <c r="C304" s="127" t="s">
        <v>430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s="127" t="s">
        <v>1098</v>
      </c>
      <c r="B305" s="139">
        <v>2957</v>
      </c>
      <c r="C305" s="127" t="s">
        <v>431</v>
      </c>
      <c r="D305">
        <v>0</v>
      </c>
      <c r="E305">
        <v>26</v>
      </c>
      <c r="F305">
        <v>0</v>
      </c>
      <c r="G305">
        <v>0</v>
      </c>
      <c r="H305">
        <v>0</v>
      </c>
      <c r="I305">
        <v>0</v>
      </c>
    </row>
    <row r="306" spans="1:9" x14ac:dyDescent="0.25">
      <c r="A306" s="127" t="s">
        <v>1098</v>
      </c>
      <c r="B306" s="139">
        <v>2962</v>
      </c>
      <c r="C306" s="127" t="s">
        <v>71</v>
      </c>
      <c r="D306">
        <v>0</v>
      </c>
      <c r="E306">
        <v>0</v>
      </c>
      <c r="F306">
        <v>0</v>
      </c>
      <c r="G306">
        <v>19</v>
      </c>
      <c r="H306">
        <v>0</v>
      </c>
      <c r="I306">
        <v>0</v>
      </c>
    </row>
    <row r="307" spans="1:9" x14ac:dyDescent="0.25">
      <c r="A307" s="127" t="s">
        <v>1099</v>
      </c>
      <c r="B307" s="139">
        <v>2971</v>
      </c>
      <c r="C307" s="127" t="s">
        <v>432</v>
      </c>
      <c r="D307">
        <v>0</v>
      </c>
      <c r="E307">
        <v>0</v>
      </c>
      <c r="F307">
        <v>27</v>
      </c>
      <c r="G307">
        <v>0</v>
      </c>
      <c r="H307">
        <v>0</v>
      </c>
      <c r="I307">
        <v>0</v>
      </c>
    </row>
    <row r="308" spans="1:9" x14ac:dyDescent="0.25">
      <c r="A308" s="127" t="s">
        <v>1099</v>
      </c>
      <c r="B308" s="139">
        <v>2972</v>
      </c>
      <c r="C308" s="127" t="s">
        <v>433</v>
      </c>
      <c r="D308">
        <v>0</v>
      </c>
      <c r="E308">
        <v>0</v>
      </c>
      <c r="F308">
        <v>0</v>
      </c>
      <c r="G308">
        <v>27</v>
      </c>
      <c r="H308">
        <v>0</v>
      </c>
      <c r="I308">
        <v>0</v>
      </c>
    </row>
    <row r="309" spans="1:9" x14ac:dyDescent="0.25">
      <c r="A309" s="127" t="s">
        <v>1101</v>
      </c>
      <c r="B309" s="139">
        <v>2977</v>
      </c>
      <c r="C309" s="127" t="s">
        <v>434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s="127" t="s">
        <v>1098</v>
      </c>
      <c r="B310" s="139">
        <v>2986</v>
      </c>
      <c r="C310" s="127" t="s">
        <v>2061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</row>
    <row r="311" spans="1:9" x14ac:dyDescent="0.25">
      <c r="A311" s="127" t="s">
        <v>1099</v>
      </c>
      <c r="B311" s="139">
        <v>2989</v>
      </c>
      <c r="C311" s="127" t="s">
        <v>435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</row>
    <row r="312" spans="1:9" x14ac:dyDescent="0.25">
      <c r="A312" s="127" t="s">
        <v>1098</v>
      </c>
      <c r="B312" s="139">
        <v>2993</v>
      </c>
      <c r="C312" s="127" t="s">
        <v>1229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</row>
    <row r="313" spans="1:9" x14ac:dyDescent="0.25">
      <c r="A313" s="127" t="s">
        <v>1101</v>
      </c>
      <c r="B313" s="139">
        <v>3000</v>
      </c>
      <c r="C313" s="127" t="s">
        <v>1521</v>
      </c>
      <c r="D313">
        <v>0</v>
      </c>
      <c r="E313">
        <v>0</v>
      </c>
      <c r="F313">
        <v>0</v>
      </c>
      <c r="G313">
        <v>0</v>
      </c>
      <c r="H313">
        <v>26</v>
      </c>
      <c r="I313">
        <v>0</v>
      </c>
    </row>
    <row r="314" spans="1:9" x14ac:dyDescent="0.25">
      <c r="A314" s="127" t="s">
        <v>1098</v>
      </c>
      <c r="B314" s="139">
        <v>3001</v>
      </c>
      <c r="C314" s="127" t="s">
        <v>72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</row>
    <row r="315" spans="1:9" x14ac:dyDescent="0.25">
      <c r="A315" s="127" t="s">
        <v>1098</v>
      </c>
      <c r="B315" s="139">
        <v>3002</v>
      </c>
      <c r="C315" s="127" t="s">
        <v>749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</row>
    <row r="316" spans="1:9" x14ac:dyDescent="0.25">
      <c r="A316" s="127" t="s">
        <v>1098</v>
      </c>
      <c r="B316" s="139">
        <v>3008</v>
      </c>
      <c r="C316" s="127" t="s">
        <v>436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</row>
    <row r="317" spans="1:9" x14ac:dyDescent="0.25">
      <c r="A317" s="127" t="s">
        <v>1099</v>
      </c>
      <c r="B317" s="139">
        <v>3014</v>
      </c>
      <c r="C317" s="127" t="s">
        <v>73</v>
      </c>
      <c r="D317">
        <v>0</v>
      </c>
      <c r="E317">
        <v>0</v>
      </c>
      <c r="F317">
        <v>0</v>
      </c>
      <c r="G317">
        <v>18</v>
      </c>
      <c r="H317">
        <v>0</v>
      </c>
      <c r="I317">
        <v>0</v>
      </c>
    </row>
    <row r="318" spans="1:9" x14ac:dyDescent="0.25">
      <c r="A318" s="127" t="s">
        <v>1103</v>
      </c>
      <c r="B318" s="139">
        <v>3026</v>
      </c>
      <c r="C318" s="127" t="s">
        <v>437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</row>
    <row r="319" spans="1:9" x14ac:dyDescent="0.25">
      <c r="A319" s="127" t="s">
        <v>1103</v>
      </c>
      <c r="B319" s="139">
        <v>3038</v>
      </c>
      <c r="C319" s="127" t="s">
        <v>750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</row>
    <row r="320" spans="1:9" x14ac:dyDescent="0.25">
      <c r="A320" s="127" t="s">
        <v>1098</v>
      </c>
      <c r="B320" s="139">
        <v>3043</v>
      </c>
      <c r="C320" s="127" t="s">
        <v>438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</row>
    <row r="321" spans="1:9" x14ac:dyDescent="0.25">
      <c r="A321" s="127" t="s">
        <v>1099</v>
      </c>
      <c r="B321" s="139">
        <v>3051</v>
      </c>
      <c r="C321" s="127" t="s">
        <v>439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</row>
    <row r="322" spans="1:9" x14ac:dyDescent="0.25">
      <c r="A322" s="127" t="s">
        <v>1099</v>
      </c>
      <c r="B322" s="139">
        <v>3052</v>
      </c>
      <c r="C322" s="127" t="s">
        <v>440</v>
      </c>
      <c r="D322">
        <v>0</v>
      </c>
      <c r="E322">
        <v>0</v>
      </c>
      <c r="F322">
        <v>0</v>
      </c>
      <c r="G322">
        <v>27</v>
      </c>
      <c r="H322">
        <v>0</v>
      </c>
      <c r="I322">
        <v>0</v>
      </c>
    </row>
    <row r="323" spans="1:9" x14ac:dyDescent="0.25">
      <c r="A323" s="127" t="s">
        <v>1098</v>
      </c>
      <c r="B323" s="140">
        <v>3059</v>
      </c>
      <c r="C323" s="129" t="s">
        <v>74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</row>
    <row r="324" spans="1:9" x14ac:dyDescent="0.25">
      <c r="A324" s="127" t="s">
        <v>1099</v>
      </c>
      <c r="B324" s="139">
        <v>3061</v>
      </c>
      <c r="C324" s="127" t="s">
        <v>849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</row>
    <row r="325" spans="1:9" x14ac:dyDescent="0.25">
      <c r="A325" s="127" t="s">
        <v>1101</v>
      </c>
      <c r="B325" s="139">
        <v>3065</v>
      </c>
      <c r="C325" s="127" t="s">
        <v>850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</row>
    <row r="326" spans="1:9" x14ac:dyDescent="0.25">
      <c r="A326" s="127" t="s">
        <v>1099</v>
      </c>
      <c r="B326" s="139">
        <v>3069</v>
      </c>
      <c r="C326" s="127" t="s">
        <v>441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s="127" t="s">
        <v>1098</v>
      </c>
      <c r="B327" s="139">
        <v>3082</v>
      </c>
      <c r="C327" s="127" t="s">
        <v>75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</row>
    <row r="328" spans="1:9" x14ac:dyDescent="0.25">
      <c r="A328" s="127" t="s">
        <v>1098</v>
      </c>
      <c r="B328" s="139">
        <v>3083</v>
      </c>
      <c r="C328" s="127" t="s">
        <v>76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</row>
    <row r="329" spans="1:9" x14ac:dyDescent="0.25">
      <c r="A329" s="127" t="s">
        <v>1098</v>
      </c>
      <c r="B329" s="139">
        <v>3085</v>
      </c>
      <c r="C329" s="127" t="s">
        <v>1154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</row>
    <row r="330" spans="1:9" x14ac:dyDescent="0.25">
      <c r="A330" s="127" t="s">
        <v>1099</v>
      </c>
      <c r="B330" s="139">
        <v>3086</v>
      </c>
      <c r="C330" s="127" t="s">
        <v>77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127" t="s">
        <v>1099</v>
      </c>
      <c r="B331" s="139">
        <v>3087</v>
      </c>
      <c r="C331" s="127" t="s">
        <v>442</v>
      </c>
      <c r="D331">
        <v>0</v>
      </c>
      <c r="E331">
        <v>0</v>
      </c>
      <c r="F331">
        <v>0</v>
      </c>
      <c r="G331">
        <v>25</v>
      </c>
      <c r="H331">
        <v>0</v>
      </c>
      <c r="I331">
        <v>0</v>
      </c>
    </row>
    <row r="332" spans="1:9" x14ac:dyDescent="0.25">
      <c r="A332" s="127" t="s">
        <v>1099</v>
      </c>
      <c r="B332" s="139">
        <v>3096</v>
      </c>
      <c r="C332" s="127" t="s">
        <v>2130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</row>
    <row r="333" spans="1:9" x14ac:dyDescent="0.25">
      <c r="A333" s="127" t="s">
        <v>1098</v>
      </c>
      <c r="B333" s="139">
        <v>3097</v>
      </c>
      <c r="C333" s="127" t="s">
        <v>443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</row>
    <row r="334" spans="1:9" x14ac:dyDescent="0.25">
      <c r="A334" s="127" t="s">
        <v>1098</v>
      </c>
      <c r="B334" s="139">
        <v>3107</v>
      </c>
      <c r="C334" s="127" t="s">
        <v>444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</row>
    <row r="335" spans="1:9" x14ac:dyDescent="0.25">
      <c r="A335" s="127" t="s">
        <v>1099</v>
      </c>
      <c r="B335" s="139">
        <v>3110</v>
      </c>
      <c r="C335" s="127" t="s">
        <v>445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</row>
    <row r="336" spans="1:9" x14ac:dyDescent="0.25">
      <c r="A336" s="127" t="s">
        <v>1099</v>
      </c>
      <c r="B336" s="139">
        <v>3113</v>
      </c>
      <c r="C336" s="127" t="s">
        <v>78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</row>
    <row r="337" spans="1:9" x14ac:dyDescent="0.25">
      <c r="A337" s="127" t="s">
        <v>1103</v>
      </c>
      <c r="B337" s="139">
        <v>3123</v>
      </c>
      <c r="C337" s="127" t="s">
        <v>79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</row>
    <row r="338" spans="1:9" x14ac:dyDescent="0.25">
      <c r="A338" s="127" t="s">
        <v>1098</v>
      </c>
      <c r="B338" s="139">
        <v>3125</v>
      </c>
      <c r="C338" s="127" t="s">
        <v>80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</row>
    <row r="339" spans="1:9" x14ac:dyDescent="0.25">
      <c r="A339" s="127" t="s">
        <v>1103</v>
      </c>
      <c r="B339" s="139">
        <v>3126</v>
      </c>
      <c r="C339" s="127" t="s">
        <v>446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s="127" t="s">
        <v>1099</v>
      </c>
      <c r="B340" s="139">
        <v>3139</v>
      </c>
      <c r="C340" s="127" t="s">
        <v>447</v>
      </c>
      <c r="D340">
        <v>0</v>
      </c>
      <c r="E340">
        <v>24</v>
      </c>
      <c r="F340">
        <v>0</v>
      </c>
      <c r="G340">
        <v>0</v>
      </c>
      <c r="H340">
        <v>0</v>
      </c>
      <c r="I340">
        <v>0</v>
      </c>
    </row>
    <row r="341" spans="1:9" x14ac:dyDescent="0.25">
      <c r="A341" s="127" t="s">
        <v>1098</v>
      </c>
      <c r="B341" s="139">
        <v>3145</v>
      </c>
      <c r="C341" s="127" t="s">
        <v>1230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</row>
    <row r="342" spans="1:9" x14ac:dyDescent="0.25">
      <c r="A342" s="127" t="s">
        <v>1098</v>
      </c>
      <c r="B342" s="139">
        <v>3147</v>
      </c>
      <c r="C342" s="127" t="s">
        <v>81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</row>
    <row r="343" spans="1:9" x14ac:dyDescent="0.25">
      <c r="A343" s="127" t="s">
        <v>1107</v>
      </c>
      <c r="B343" s="139">
        <v>3151</v>
      </c>
      <c r="C343" s="127" t="s">
        <v>95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</row>
    <row r="344" spans="1:9" x14ac:dyDescent="0.25">
      <c r="A344" s="127" t="s">
        <v>1098</v>
      </c>
      <c r="B344" s="139">
        <v>3156</v>
      </c>
      <c r="C344" s="127" t="s">
        <v>1231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</row>
    <row r="345" spans="1:9" x14ac:dyDescent="0.25">
      <c r="A345" s="127" t="s">
        <v>1099</v>
      </c>
      <c r="B345" s="139">
        <v>3157</v>
      </c>
      <c r="C345" s="127" t="s">
        <v>448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</row>
    <row r="346" spans="1:9" x14ac:dyDescent="0.25">
      <c r="A346" s="127" t="s">
        <v>1099</v>
      </c>
      <c r="B346" s="139">
        <v>3158</v>
      </c>
      <c r="C346" s="127" t="s">
        <v>449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</row>
    <row r="347" spans="1:9" x14ac:dyDescent="0.25">
      <c r="A347" s="127" t="s">
        <v>1098</v>
      </c>
      <c r="B347" s="139">
        <v>3159</v>
      </c>
      <c r="C347" s="127" t="s">
        <v>82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</row>
    <row r="348" spans="1:9" x14ac:dyDescent="0.25">
      <c r="A348" s="127" t="s">
        <v>1098</v>
      </c>
      <c r="B348" s="139">
        <v>3160</v>
      </c>
      <c r="C348" s="127" t="s">
        <v>450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</row>
    <row r="349" spans="1:9" x14ac:dyDescent="0.25">
      <c r="A349" s="127" t="s">
        <v>1098</v>
      </c>
      <c r="B349" s="139">
        <v>3165</v>
      </c>
      <c r="C349" s="127" t="s">
        <v>751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</row>
    <row r="350" spans="1:9" x14ac:dyDescent="0.25">
      <c r="A350" s="127" t="s">
        <v>1099</v>
      </c>
      <c r="B350" s="139">
        <v>3175</v>
      </c>
      <c r="C350" s="127" t="s">
        <v>1232</v>
      </c>
      <c r="D350">
        <v>0</v>
      </c>
      <c r="E350">
        <v>0</v>
      </c>
      <c r="F350">
        <v>27</v>
      </c>
      <c r="G350">
        <v>0</v>
      </c>
      <c r="H350">
        <v>0</v>
      </c>
      <c r="I350">
        <v>0</v>
      </c>
    </row>
    <row r="351" spans="1:9" x14ac:dyDescent="0.25">
      <c r="A351" s="127" t="s">
        <v>1103</v>
      </c>
      <c r="B351" s="139">
        <v>3179</v>
      </c>
      <c r="C351" s="127" t="s">
        <v>1233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</row>
    <row r="352" spans="1:9" x14ac:dyDescent="0.25">
      <c r="A352" s="127" t="s">
        <v>1098</v>
      </c>
      <c r="B352" s="139">
        <v>3184</v>
      </c>
      <c r="C352" s="127" t="s">
        <v>451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</row>
    <row r="353" spans="1:9" x14ac:dyDescent="0.25">
      <c r="A353" s="127" t="s">
        <v>1099</v>
      </c>
      <c r="B353" s="139">
        <v>3196</v>
      </c>
      <c r="C353" s="127" t="s">
        <v>83</v>
      </c>
      <c r="D353">
        <v>0</v>
      </c>
      <c r="E353">
        <v>0</v>
      </c>
      <c r="F353">
        <v>0</v>
      </c>
      <c r="G353">
        <v>17</v>
      </c>
      <c r="H353">
        <v>0</v>
      </c>
      <c r="I353">
        <v>0</v>
      </c>
    </row>
    <row r="354" spans="1:9" x14ac:dyDescent="0.25">
      <c r="A354" s="127" t="s">
        <v>1099</v>
      </c>
      <c r="B354" s="139">
        <v>3199</v>
      </c>
      <c r="C354" s="127" t="s">
        <v>84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</row>
    <row r="355" spans="1:9" x14ac:dyDescent="0.25">
      <c r="A355" s="127" t="s">
        <v>1098</v>
      </c>
      <c r="B355" s="139">
        <v>3201</v>
      </c>
      <c r="C355" s="127" t="s">
        <v>452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</row>
    <row r="356" spans="1:9" x14ac:dyDescent="0.25">
      <c r="A356" s="127" t="s">
        <v>1098</v>
      </c>
      <c r="B356" s="139">
        <v>3203</v>
      </c>
      <c r="C356" s="127" t="s">
        <v>453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</row>
    <row r="357" spans="1:9" x14ac:dyDescent="0.25">
      <c r="A357" s="127" t="s">
        <v>1098</v>
      </c>
      <c r="B357" s="139">
        <v>3204</v>
      </c>
      <c r="C357" s="127" t="s">
        <v>454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</row>
    <row r="358" spans="1:9" x14ac:dyDescent="0.25">
      <c r="A358" s="127" t="s">
        <v>1098</v>
      </c>
      <c r="B358" s="127">
        <v>3207</v>
      </c>
      <c r="C358" s="127" t="s">
        <v>85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s="127" t="s">
        <v>1099</v>
      </c>
      <c r="B359" s="139">
        <v>3208</v>
      </c>
      <c r="C359" s="127" t="s">
        <v>852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</row>
    <row r="360" spans="1:9" x14ac:dyDescent="0.25">
      <c r="A360" s="127" t="s">
        <v>1098</v>
      </c>
      <c r="B360" s="139">
        <v>3212</v>
      </c>
      <c r="C360" s="127" t="s">
        <v>455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</row>
    <row r="361" spans="1:9" x14ac:dyDescent="0.25">
      <c r="A361" s="127" t="s">
        <v>1099</v>
      </c>
      <c r="B361" s="139">
        <v>3218</v>
      </c>
      <c r="C361" s="127" t="s">
        <v>1444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</row>
    <row r="362" spans="1:9" x14ac:dyDescent="0.25">
      <c r="A362" s="127" t="s">
        <v>1098</v>
      </c>
      <c r="B362" s="139">
        <v>3224</v>
      </c>
      <c r="C362" s="127" t="s">
        <v>87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</row>
    <row r="363" spans="1:9" x14ac:dyDescent="0.25">
      <c r="A363" s="127" t="s">
        <v>1103</v>
      </c>
      <c r="B363" s="139">
        <v>3225</v>
      </c>
      <c r="C363" s="127" t="s">
        <v>456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</row>
    <row r="364" spans="1:9" x14ac:dyDescent="0.25">
      <c r="A364" s="127" t="s">
        <v>1098</v>
      </c>
      <c r="B364" s="139">
        <v>3239</v>
      </c>
      <c r="C364" s="127" t="s">
        <v>457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</row>
    <row r="365" spans="1:9" x14ac:dyDescent="0.25">
      <c r="A365" s="127" t="s">
        <v>1098</v>
      </c>
      <c r="B365" s="139">
        <v>3247</v>
      </c>
      <c r="C365" s="127" t="s">
        <v>458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</row>
    <row r="366" spans="1:9" x14ac:dyDescent="0.25">
      <c r="A366" s="127" t="s">
        <v>1103</v>
      </c>
      <c r="B366" s="139">
        <v>3249</v>
      </c>
      <c r="C366" s="127" t="s">
        <v>1166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</row>
    <row r="367" spans="1:9" x14ac:dyDescent="0.25">
      <c r="A367" s="127" t="s">
        <v>1098</v>
      </c>
      <c r="B367" s="139">
        <v>3255</v>
      </c>
      <c r="C367" s="127" t="s">
        <v>88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</row>
    <row r="368" spans="1:9" x14ac:dyDescent="0.25">
      <c r="A368" s="127" t="s">
        <v>1099</v>
      </c>
      <c r="B368" s="139">
        <v>3256</v>
      </c>
      <c r="C368" s="127" t="s">
        <v>459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</row>
    <row r="369" spans="1:9" x14ac:dyDescent="0.25">
      <c r="A369" s="127" t="s">
        <v>1099</v>
      </c>
      <c r="B369" s="139">
        <v>3266</v>
      </c>
      <c r="C369" s="127" t="s">
        <v>89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</row>
    <row r="370" spans="1:9" x14ac:dyDescent="0.25">
      <c r="A370" s="127" t="s">
        <v>1101</v>
      </c>
      <c r="B370" s="139">
        <v>3268</v>
      </c>
      <c r="C370" s="127" t="s">
        <v>460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</row>
    <row r="371" spans="1:9" x14ac:dyDescent="0.25">
      <c r="A371" s="127" t="s">
        <v>1098</v>
      </c>
      <c r="B371" s="139">
        <v>3270</v>
      </c>
      <c r="C371" s="127" t="s">
        <v>853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</row>
    <row r="372" spans="1:9" x14ac:dyDescent="0.25">
      <c r="A372" s="127" t="s">
        <v>1099</v>
      </c>
      <c r="B372" s="139">
        <v>3274</v>
      </c>
      <c r="C372" s="127" t="s">
        <v>461</v>
      </c>
      <c r="D372">
        <v>0</v>
      </c>
      <c r="E372">
        <v>28</v>
      </c>
      <c r="F372">
        <v>0</v>
      </c>
      <c r="G372">
        <v>0</v>
      </c>
      <c r="H372">
        <v>0</v>
      </c>
      <c r="I372">
        <v>0</v>
      </c>
    </row>
    <row r="373" spans="1:9" x14ac:dyDescent="0.25">
      <c r="A373" s="127" t="s">
        <v>1101</v>
      </c>
      <c r="B373" s="139">
        <v>3277</v>
      </c>
      <c r="C373" s="127" t="s">
        <v>401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</row>
    <row r="374" spans="1:9" x14ac:dyDescent="0.25">
      <c r="A374" s="127" t="s">
        <v>1098</v>
      </c>
      <c r="B374" s="139">
        <v>3290</v>
      </c>
      <c r="C374" s="127" t="s">
        <v>1234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</row>
    <row r="375" spans="1:9" x14ac:dyDescent="0.25">
      <c r="A375" s="127" t="s">
        <v>1098</v>
      </c>
      <c r="B375" s="139">
        <v>3299</v>
      </c>
      <c r="C375" s="127" t="s">
        <v>1235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</row>
    <row r="376" spans="1:9" x14ac:dyDescent="0.25">
      <c r="A376" s="127" t="s">
        <v>1098</v>
      </c>
      <c r="B376" s="139">
        <v>3304</v>
      </c>
      <c r="C376" s="127" t="s">
        <v>854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</row>
    <row r="377" spans="1:9" x14ac:dyDescent="0.25">
      <c r="A377" s="127" t="s">
        <v>1101</v>
      </c>
      <c r="B377" s="139">
        <v>3318</v>
      </c>
      <c r="C377" s="127" t="s">
        <v>462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</row>
    <row r="378" spans="1:9" x14ac:dyDescent="0.25">
      <c r="A378" s="127" t="s">
        <v>1098</v>
      </c>
      <c r="B378" s="139">
        <v>3342</v>
      </c>
      <c r="C378" s="127" t="s">
        <v>1444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</row>
    <row r="379" spans="1:9" x14ac:dyDescent="0.25">
      <c r="A379" s="127" t="s">
        <v>1098</v>
      </c>
      <c r="B379" s="139">
        <v>3345</v>
      </c>
      <c r="C379" s="127" t="s">
        <v>90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</row>
    <row r="380" spans="1:9" x14ac:dyDescent="0.25">
      <c r="A380" s="127" t="s">
        <v>1103</v>
      </c>
      <c r="B380" s="139">
        <v>3347</v>
      </c>
      <c r="C380" s="127" t="s">
        <v>463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</row>
    <row r="381" spans="1:9" x14ac:dyDescent="0.25">
      <c r="A381" s="127" t="s">
        <v>1098</v>
      </c>
      <c r="B381" s="139">
        <v>3360</v>
      </c>
      <c r="C381" s="127" t="s">
        <v>464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</row>
    <row r="382" spans="1:9" x14ac:dyDescent="0.25">
      <c r="A382" s="127" t="s">
        <v>1099</v>
      </c>
      <c r="B382" s="139">
        <v>3383</v>
      </c>
      <c r="C382" s="127" t="s">
        <v>979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</row>
    <row r="383" spans="1:9" x14ac:dyDescent="0.25">
      <c r="A383" s="127" t="s">
        <v>1099</v>
      </c>
      <c r="B383" s="139">
        <v>3384</v>
      </c>
      <c r="C383" s="127" t="s">
        <v>465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</row>
    <row r="384" spans="1:9" x14ac:dyDescent="0.25">
      <c r="A384" s="127" t="s">
        <v>1098</v>
      </c>
      <c r="B384" s="139">
        <v>3385</v>
      </c>
      <c r="C384" s="127" t="s">
        <v>466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</row>
    <row r="385" spans="1:9" x14ac:dyDescent="0.25">
      <c r="A385" s="127" t="s">
        <v>1098</v>
      </c>
      <c r="B385" s="139">
        <v>3388</v>
      </c>
      <c r="C385" s="127" t="s">
        <v>467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s="127" t="s">
        <v>1098</v>
      </c>
      <c r="B386" s="139">
        <v>3390</v>
      </c>
      <c r="C386" s="127" t="s">
        <v>468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</row>
    <row r="387" spans="1:9" x14ac:dyDescent="0.25">
      <c r="A387" s="127" t="s">
        <v>1098</v>
      </c>
      <c r="B387" s="139">
        <v>3395</v>
      </c>
      <c r="C387" s="127" t="s">
        <v>752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</row>
    <row r="388" spans="1:9" x14ac:dyDescent="0.25">
      <c r="A388" s="127" t="s">
        <v>1099</v>
      </c>
      <c r="B388" s="139">
        <v>3402</v>
      </c>
      <c r="C388" s="127" t="s">
        <v>469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</row>
    <row r="389" spans="1:9" x14ac:dyDescent="0.25">
      <c r="A389" s="127" t="s">
        <v>1099</v>
      </c>
      <c r="B389" s="139">
        <v>3418</v>
      </c>
      <c r="C389" s="127" t="s">
        <v>470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</row>
    <row r="390" spans="1:9" x14ac:dyDescent="0.25">
      <c r="A390" s="127" t="s">
        <v>1098</v>
      </c>
      <c r="B390" s="139">
        <v>3426</v>
      </c>
      <c r="C390" s="127" t="s">
        <v>855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</row>
    <row r="391" spans="1:9" x14ac:dyDescent="0.25">
      <c r="A391" s="127" t="s">
        <v>1098</v>
      </c>
      <c r="B391" s="139">
        <v>3432</v>
      </c>
      <c r="C391" s="127" t="s">
        <v>471</v>
      </c>
      <c r="D391">
        <v>0</v>
      </c>
      <c r="E391">
        <v>0</v>
      </c>
      <c r="F391">
        <v>27.26</v>
      </c>
      <c r="G391">
        <v>0</v>
      </c>
      <c r="H391">
        <v>0</v>
      </c>
      <c r="I391">
        <v>0</v>
      </c>
    </row>
    <row r="392" spans="1:9" x14ac:dyDescent="0.25">
      <c r="A392" s="127" t="s">
        <v>1098</v>
      </c>
      <c r="B392" s="139">
        <v>3452</v>
      </c>
      <c r="C392" s="127" t="s">
        <v>91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</row>
    <row r="393" spans="1:9" x14ac:dyDescent="0.25">
      <c r="A393" s="127" t="s">
        <v>1098</v>
      </c>
      <c r="B393" s="139">
        <v>3453</v>
      </c>
      <c r="C393" s="127" t="s">
        <v>92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</row>
    <row r="394" spans="1:9" x14ac:dyDescent="0.25">
      <c r="A394" s="127" t="s">
        <v>1103</v>
      </c>
      <c r="B394" s="139">
        <v>3456</v>
      </c>
      <c r="C394" s="127" t="s">
        <v>472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</row>
    <row r="395" spans="1:9" x14ac:dyDescent="0.25">
      <c r="A395" s="127" t="s">
        <v>1099</v>
      </c>
      <c r="B395" s="127">
        <v>3457</v>
      </c>
      <c r="C395" s="127" t="s">
        <v>473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</row>
    <row r="396" spans="1:9" x14ac:dyDescent="0.25">
      <c r="A396" s="127" t="s">
        <v>1098</v>
      </c>
      <c r="B396" s="139">
        <v>3468</v>
      </c>
      <c r="C396" s="127" t="s">
        <v>474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</row>
    <row r="397" spans="1:9" x14ac:dyDescent="0.25">
      <c r="A397" s="127" t="s">
        <v>1103</v>
      </c>
      <c r="B397" s="139">
        <v>3471</v>
      </c>
      <c r="C397" s="127" t="s">
        <v>475</v>
      </c>
      <c r="D397">
        <v>0</v>
      </c>
      <c r="E397">
        <v>28</v>
      </c>
      <c r="F397">
        <v>0</v>
      </c>
      <c r="G397">
        <v>0</v>
      </c>
      <c r="H397">
        <v>0</v>
      </c>
      <c r="I397">
        <v>0</v>
      </c>
    </row>
    <row r="398" spans="1:9" x14ac:dyDescent="0.25">
      <c r="A398" s="127" t="s">
        <v>1098</v>
      </c>
      <c r="B398" s="139">
        <v>3475</v>
      </c>
      <c r="C398" s="127" t="s">
        <v>1444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</row>
    <row r="399" spans="1:9" x14ac:dyDescent="0.25">
      <c r="A399" s="127" t="s">
        <v>1098</v>
      </c>
      <c r="B399" s="139">
        <v>3478</v>
      </c>
      <c r="C399" s="127" t="s">
        <v>93</v>
      </c>
      <c r="D399">
        <v>0</v>
      </c>
      <c r="E399">
        <v>0</v>
      </c>
      <c r="F399">
        <v>0</v>
      </c>
      <c r="G399">
        <v>19</v>
      </c>
      <c r="H399">
        <v>0</v>
      </c>
      <c r="I399">
        <v>0</v>
      </c>
    </row>
    <row r="400" spans="1:9" x14ac:dyDescent="0.25">
      <c r="A400" s="127" t="s">
        <v>1098</v>
      </c>
      <c r="B400" s="139">
        <v>3491</v>
      </c>
      <c r="C400" s="127" t="s">
        <v>476</v>
      </c>
      <c r="D400">
        <v>26</v>
      </c>
      <c r="E400">
        <v>0</v>
      </c>
      <c r="F400">
        <v>0</v>
      </c>
      <c r="G400">
        <v>0</v>
      </c>
      <c r="H400">
        <v>0</v>
      </c>
      <c r="I400">
        <v>26</v>
      </c>
    </row>
    <row r="401" spans="1:9" x14ac:dyDescent="0.25">
      <c r="A401" s="127" t="s">
        <v>1098</v>
      </c>
      <c r="B401" s="139">
        <v>3493</v>
      </c>
      <c r="C401" s="127" t="s">
        <v>477</v>
      </c>
      <c r="D401">
        <v>0</v>
      </c>
      <c r="E401">
        <v>27</v>
      </c>
      <c r="F401">
        <v>0</v>
      </c>
      <c r="G401">
        <v>0</v>
      </c>
      <c r="H401">
        <v>0</v>
      </c>
      <c r="I401">
        <v>0</v>
      </c>
    </row>
    <row r="402" spans="1:9" x14ac:dyDescent="0.25">
      <c r="A402" s="127" t="s">
        <v>1099</v>
      </c>
      <c r="B402" s="139">
        <v>3494</v>
      </c>
      <c r="C402" s="127" t="s">
        <v>478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 s="127" t="s">
        <v>1099</v>
      </c>
      <c r="B403" s="139">
        <v>3501</v>
      </c>
      <c r="C403" s="127" t="s">
        <v>479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</row>
    <row r="404" spans="1:9" x14ac:dyDescent="0.25">
      <c r="A404" s="127" t="s">
        <v>1099</v>
      </c>
      <c r="B404" s="139">
        <v>3502</v>
      </c>
      <c r="C404" s="127" t="s">
        <v>856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</row>
    <row r="405" spans="1:9" x14ac:dyDescent="0.25">
      <c r="A405" s="127" t="s">
        <v>1098</v>
      </c>
      <c r="B405" s="139">
        <v>3504</v>
      </c>
      <c r="C405" s="127" t="s">
        <v>1143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</row>
    <row r="406" spans="1:9" x14ac:dyDescent="0.25">
      <c r="A406" s="127" t="s">
        <v>1098</v>
      </c>
      <c r="B406" s="139">
        <v>3506</v>
      </c>
      <c r="C406" s="127" t="s">
        <v>480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</row>
    <row r="407" spans="1:9" x14ac:dyDescent="0.25">
      <c r="A407" s="127" t="s">
        <v>1099</v>
      </c>
      <c r="B407" s="139">
        <v>3511</v>
      </c>
      <c r="C407" s="127" t="s">
        <v>857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</row>
    <row r="408" spans="1:9" x14ac:dyDescent="0.25">
      <c r="A408" s="127" t="s">
        <v>1103</v>
      </c>
      <c r="B408" s="139">
        <v>3514</v>
      </c>
      <c r="C408" s="127" t="s">
        <v>481</v>
      </c>
      <c r="D408">
        <v>0</v>
      </c>
      <c r="E408">
        <v>0</v>
      </c>
      <c r="F408">
        <v>0</v>
      </c>
      <c r="G408">
        <v>0</v>
      </c>
      <c r="H408">
        <v>28</v>
      </c>
      <c r="I408">
        <v>0</v>
      </c>
    </row>
    <row r="409" spans="1:9" x14ac:dyDescent="0.25">
      <c r="A409" s="127" t="s">
        <v>1101</v>
      </c>
      <c r="B409" s="139">
        <v>3515</v>
      </c>
      <c r="C409" s="127" t="s">
        <v>482</v>
      </c>
      <c r="D409">
        <v>0</v>
      </c>
      <c r="E409">
        <v>26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s="127" t="s">
        <v>1099</v>
      </c>
      <c r="B410" s="139">
        <v>3516</v>
      </c>
      <c r="C410" s="127" t="s">
        <v>1236</v>
      </c>
      <c r="D410">
        <v>0</v>
      </c>
      <c r="E410">
        <v>28</v>
      </c>
      <c r="F410">
        <v>0</v>
      </c>
      <c r="G410">
        <v>0</v>
      </c>
      <c r="H410">
        <v>0</v>
      </c>
      <c r="I410">
        <v>0</v>
      </c>
    </row>
    <row r="411" spans="1:9" x14ac:dyDescent="0.25">
      <c r="A411" s="127" t="s">
        <v>1103</v>
      </c>
      <c r="B411" s="139">
        <v>3520</v>
      </c>
      <c r="C411" s="127" t="s">
        <v>483</v>
      </c>
      <c r="D411">
        <v>0</v>
      </c>
      <c r="E411">
        <v>0</v>
      </c>
      <c r="F411">
        <v>0</v>
      </c>
      <c r="G411">
        <v>0</v>
      </c>
      <c r="H411">
        <v>25</v>
      </c>
      <c r="I411">
        <v>0</v>
      </c>
    </row>
    <row r="412" spans="1:9" x14ac:dyDescent="0.25">
      <c r="A412" s="127" t="s">
        <v>1099</v>
      </c>
      <c r="B412" s="139">
        <v>3549</v>
      </c>
      <c r="C412" s="127" t="s">
        <v>94</v>
      </c>
      <c r="D412">
        <v>0</v>
      </c>
      <c r="E412">
        <v>0</v>
      </c>
      <c r="F412">
        <v>18</v>
      </c>
      <c r="G412">
        <v>0</v>
      </c>
      <c r="H412">
        <v>0</v>
      </c>
      <c r="I412">
        <v>0</v>
      </c>
    </row>
    <row r="413" spans="1:9" x14ac:dyDescent="0.25">
      <c r="A413" s="127" t="s">
        <v>1099</v>
      </c>
      <c r="B413" s="139">
        <v>3551</v>
      </c>
      <c r="C413" s="127" t="s">
        <v>95</v>
      </c>
      <c r="D413">
        <v>0</v>
      </c>
      <c r="E413">
        <v>0</v>
      </c>
      <c r="F413">
        <v>19</v>
      </c>
      <c r="G413">
        <v>0</v>
      </c>
      <c r="H413">
        <v>0</v>
      </c>
      <c r="I413">
        <v>0</v>
      </c>
    </row>
    <row r="414" spans="1:9" x14ac:dyDescent="0.25">
      <c r="A414" s="127" t="s">
        <v>1099</v>
      </c>
      <c r="B414" s="139">
        <v>3557</v>
      </c>
      <c r="C414" s="127" t="s">
        <v>96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</row>
    <row r="415" spans="1:9" x14ac:dyDescent="0.25">
      <c r="A415" s="127" t="s">
        <v>1099</v>
      </c>
      <c r="B415" s="139">
        <v>3598</v>
      </c>
      <c r="C415" s="127" t="s">
        <v>484</v>
      </c>
      <c r="D415">
        <v>0</v>
      </c>
      <c r="E415">
        <v>27</v>
      </c>
      <c r="F415">
        <v>0</v>
      </c>
      <c r="G415">
        <v>0</v>
      </c>
      <c r="H415">
        <v>0</v>
      </c>
      <c r="I415">
        <v>0</v>
      </c>
    </row>
    <row r="416" spans="1:9" x14ac:dyDescent="0.25">
      <c r="A416" s="127" t="s">
        <v>1099</v>
      </c>
      <c r="B416" s="139">
        <v>3625</v>
      </c>
      <c r="C416" s="127" t="s">
        <v>969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</row>
    <row r="417" spans="1:9" x14ac:dyDescent="0.25">
      <c r="A417" s="127" t="s">
        <v>1098</v>
      </c>
      <c r="B417" s="139">
        <v>3640</v>
      </c>
      <c r="C417" s="127" t="s">
        <v>1237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</row>
    <row r="418" spans="1:9" x14ac:dyDescent="0.25">
      <c r="A418" s="127" t="s">
        <v>1098</v>
      </c>
      <c r="B418" s="139">
        <v>3665</v>
      </c>
      <c r="C418" s="127" t="s">
        <v>97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</row>
    <row r="419" spans="1:9" x14ac:dyDescent="0.25">
      <c r="A419" s="127" t="s">
        <v>1099</v>
      </c>
      <c r="B419" s="139">
        <v>3666</v>
      </c>
      <c r="C419" s="127" t="s">
        <v>858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</row>
    <row r="420" spans="1:9" x14ac:dyDescent="0.25">
      <c r="A420" s="127" t="s">
        <v>1098</v>
      </c>
      <c r="B420" s="139">
        <v>3684</v>
      </c>
      <c r="C420" s="127" t="s">
        <v>753</v>
      </c>
      <c r="D420">
        <v>24</v>
      </c>
      <c r="E420">
        <v>25.24</v>
      </c>
      <c r="F420">
        <v>0</v>
      </c>
      <c r="G420">
        <v>0</v>
      </c>
      <c r="H420">
        <v>0</v>
      </c>
      <c r="I420">
        <v>24</v>
      </c>
    </row>
    <row r="421" spans="1:9" x14ac:dyDescent="0.25">
      <c r="A421" s="127" t="s">
        <v>1098</v>
      </c>
      <c r="B421" s="139">
        <v>3699</v>
      </c>
      <c r="C421" s="127" t="s">
        <v>1472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</row>
    <row r="422" spans="1:9" x14ac:dyDescent="0.25">
      <c r="A422" s="127" t="s">
        <v>1099</v>
      </c>
      <c r="B422" s="139">
        <v>3729</v>
      </c>
      <c r="C422" s="127" t="s">
        <v>859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</row>
    <row r="423" spans="1:9" x14ac:dyDescent="0.25">
      <c r="A423" s="127" t="s">
        <v>1098</v>
      </c>
      <c r="B423" s="139">
        <v>3753</v>
      </c>
      <c r="C423" s="127" t="s">
        <v>1238</v>
      </c>
      <c r="D423">
        <v>0</v>
      </c>
      <c r="E423">
        <v>0</v>
      </c>
      <c r="F423">
        <v>18</v>
      </c>
      <c r="G423">
        <v>0</v>
      </c>
      <c r="H423">
        <v>0</v>
      </c>
      <c r="I423">
        <v>0</v>
      </c>
    </row>
    <row r="424" spans="1:9" x14ac:dyDescent="0.25">
      <c r="A424" s="127" t="s">
        <v>1101</v>
      </c>
      <c r="B424" s="139">
        <v>3776</v>
      </c>
      <c r="C424" s="127" t="s">
        <v>98</v>
      </c>
      <c r="D424">
        <v>0</v>
      </c>
      <c r="E424">
        <v>0</v>
      </c>
      <c r="F424">
        <v>19</v>
      </c>
      <c r="G424">
        <v>0</v>
      </c>
      <c r="H424">
        <v>0</v>
      </c>
      <c r="I424">
        <v>0</v>
      </c>
    </row>
    <row r="425" spans="1:9" x14ac:dyDescent="0.25">
      <c r="A425" s="127" t="s">
        <v>1099</v>
      </c>
      <c r="B425" s="139">
        <v>3782</v>
      </c>
      <c r="C425" s="127" t="s">
        <v>1239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</row>
    <row r="426" spans="1:9" x14ac:dyDescent="0.25">
      <c r="A426" s="127" t="s">
        <v>1098</v>
      </c>
      <c r="B426" s="139">
        <v>3796</v>
      </c>
      <c r="C426" s="127" t="s">
        <v>99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s="127" t="s">
        <v>1101</v>
      </c>
      <c r="B427" s="139">
        <v>3802</v>
      </c>
      <c r="C427" s="127" t="s">
        <v>100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</row>
    <row r="428" spans="1:9" x14ac:dyDescent="0.25">
      <c r="A428" s="127" t="s">
        <v>1103</v>
      </c>
      <c r="B428" s="139">
        <v>3818</v>
      </c>
      <c r="C428" s="127" t="s">
        <v>485</v>
      </c>
      <c r="D428">
        <v>0</v>
      </c>
      <c r="E428">
        <v>26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s="127" t="s">
        <v>1098</v>
      </c>
      <c r="B429" s="139">
        <v>3821</v>
      </c>
      <c r="C429" s="127" t="s">
        <v>486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</row>
    <row r="430" spans="1:9" x14ac:dyDescent="0.25">
      <c r="A430" s="127" t="s">
        <v>1098</v>
      </c>
      <c r="B430" s="139">
        <v>3840</v>
      </c>
      <c r="C430" s="127" t="s">
        <v>101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s="127" t="s">
        <v>1098</v>
      </c>
      <c r="B431" s="139">
        <v>3846</v>
      </c>
      <c r="C431" s="127" t="s">
        <v>487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</row>
    <row r="432" spans="1:9" x14ac:dyDescent="0.25">
      <c r="A432" s="127" t="s">
        <v>1103</v>
      </c>
      <c r="B432" s="139">
        <v>3875</v>
      </c>
      <c r="C432" s="127" t="s">
        <v>488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</row>
    <row r="433" spans="1:9" x14ac:dyDescent="0.25">
      <c r="A433" s="127" t="s">
        <v>1099</v>
      </c>
      <c r="B433" s="139">
        <v>3876</v>
      </c>
      <c r="C433" s="127" t="s">
        <v>102</v>
      </c>
      <c r="D433">
        <v>19</v>
      </c>
      <c r="E433">
        <v>0</v>
      </c>
      <c r="F433">
        <v>0</v>
      </c>
      <c r="G433">
        <v>0</v>
      </c>
      <c r="H433">
        <v>0</v>
      </c>
      <c r="I433">
        <v>19</v>
      </c>
    </row>
    <row r="434" spans="1:9" x14ac:dyDescent="0.25">
      <c r="A434" s="127" t="s">
        <v>1103</v>
      </c>
      <c r="B434" s="139">
        <v>3887</v>
      </c>
      <c r="C434" s="127" t="s">
        <v>489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</row>
    <row r="435" spans="1:9" x14ac:dyDescent="0.25">
      <c r="A435" s="127" t="s">
        <v>1098</v>
      </c>
      <c r="B435" s="139">
        <v>3899</v>
      </c>
      <c r="C435" s="127" t="s">
        <v>1240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</row>
    <row r="436" spans="1:9" x14ac:dyDescent="0.25">
      <c r="A436" s="127" t="s">
        <v>1101</v>
      </c>
      <c r="B436" s="139">
        <v>3915</v>
      </c>
      <c r="C436" s="127" t="s">
        <v>1650</v>
      </c>
      <c r="D436">
        <v>0</v>
      </c>
      <c r="E436">
        <v>0</v>
      </c>
      <c r="F436">
        <v>0</v>
      </c>
      <c r="G436">
        <v>0</v>
      </c>
      <c r="H436">
        <v>18</v>
      </c>
      <c r="I436">
        <v>0</v>
      </c>
    </row>
    <row r="437" spans="1:9" x14ac:dyDescent="0.25">
      <c r="A437" s="127" t="s">
        <v>1101</v>
      </c>
      <c r="B437" s="139">
        <v>3955</v>
      </c>
      <c r="C437" s="127" t="s">
        <v>490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</row>
    <row r="438" spans="1:9" x14ac:dyDescent="0.25">
      <c r="A438" s="127" t="s">
        <v>1099</v>
      </c>
      <c r="B438" s="139">
        <v>3990</v>
      </c>
      <c r="C438" s="127" t="s">
        <v>491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</row>
    <row r="439" spans="1:9" x14ac:dyDescent="0.25">
      <c r="A439" s="127" t="s">
        <v>1101</v>
      </c>
      <c r="B439" s="139">
        <v>4007</v>
      </c>
      <c r="C439" s="127" t="s">
        <v>860</v>
      </c>
      <c r="D439">
        <v>0</v>
      </c>
      <c r="E439">
        <v>26</v>
      </c>
      <c r="F439">
        <v>0</v>
      </c>
      <c r="G439">
        <v>0</v>
      </c>
      <c r="H439">
        <v>0</v>
      </c>
      <c r="I439">
        <v>0</v>
      </c>
    </row>
    <row r="440" spans="1:9" x14ac:dyDescent="0.25">
      <c r="A440" s="127" t="s">
        <v>1098</v>
      </c>
      <c r="B440" s="139">
        <v>4055</v>
      </c>
      <c r="C440" s="127" t="s">
        <v>492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</row>
    <row r="441" spans="1:9" x14ac:dyDescent="0.25">
      <c r="A441" s="127" t="s">
        <v>1098</v>
      </c>
      <c r="B441" s="139">
        <v>4075</v>
      </c>
      <c r="C441" s="127" t="s">
        <v>493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</row>
    <row r="442" spans="1:9" x14ac:dyDescent="0.25">
      <c r="A442" s="127" t="s">
        <v>1098</v>
      </c>
      <c r="B442" s="139">
        <v>4090</v>
      </c>
      <c r="C442" s="127" t="s">
        <v>494</v>
      </c>
      <c r="D442">
        <v>24</v>
      </c>
      <c r="E442">
        <v>0</v>
      </c>
      <c r="F442">
        <v>0</v>
      </c>
      <c r="G442">
        <v>0</v>
      </c>
      <c r="H442">
        <v>0</v>
      </c>
      <c r="I442">
        <v>24</v>
      </c>
    </row>
    <row r="443" spans="1:9" x14ac:dyDescent="0.25">
      <c r="A443" s="127" t="s">
        <v>1101</v>
      </c>
      <c r="B443" s="139">
        <v>4100</v>
      </c>
      <c r="C443" s="127" t="s">
        <v>861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</row>
    <row r="444" spans="1:9" x14ac:dyDescent="0.25">
      <c r="A444" s="127" t="s">
        <v>1098</v>
      </c>
      <c r="B444" s="139">
        <v>4104</v>
      </c>
      <c r="C444" s="127" t="s">
        <v>103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</row>
    <row r="445" spans="1:9" x14ac:dyDescent="0.25">
      <c r="A445" s="127" t="s">
        <v>1101</v>
      </c>
      <c r="B445" s="139">
        <v>4107</v>
      </c>
      <c r="C445" s="127" t="s">
        <v>862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</row>
    <row r="446" spans="1:9" x14ac:dyDescent="0.25">
      <c r="A446" s="127" t="s">
        <v>1098</v>
      </c>
      <c r="B446" s="139">
        <v>4132</v>
      </c>
      <c r="C446" s="127" t="s">
        <v>1241</v>
      </c>
      <c r="D446">
        <v>0</v>
      </c>
      <c r="E446">
        <v>25</v>
      </c>
      <c r="F446">
        <v>0</v>
      </c>
      <c r="G446">
        <v>0</v>
      </c>
      <c r="H446">
        <v>0</v>
      </c>
      <c r="I446">
        <v>0</v>
      </c>
    </row>
    <row r="447" spans="1:9" x14ac:dyDescent="0.25">
      <c r="A447" s="127" t="s">
        <v>1101</v>
      </c>
      <c r="B447" s="139">
        <v>4144</v>
      </c>
      <c r="C447" s="127" t="s">
        <v>754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</row>
    <row r="448" spans="1:9" x14ac:dyDescent="0.25">
      <c r="A448" s="127" t="s">
        <v>1099</v>
      </c>
      <c r="B448" s="139">
        <v>4146</v>
      </c>
      <c r="C448" s="127" t="s">
        <v>755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</row>
    <row r="449" spans="1:9" x14ac:dyDescent="0.25">
      <c r="A449" s="127" t="s">
        <v>1103</v>
      </c>
      <c r="B449" s="139">
        <v>4152</v>
      </c>
      <c r="C449" s="127" t="s">
        <v>104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</row>
    <row r="450" spans="1:9" x14ac:dyDescent="0.25">
      <c r="A450" s="127" t="s">
        <v>1103</v>
      </c>
      <c r="B450" s="139">
        <v>4154</v>
      </c>
      <c r="C450" s="127" t="s">
        <v>756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</row>
    <row r="451" spans="1:9" x14ac:dyDescent="0.25">
      <c r="A451" s="127" t="s">
        <v>1099</v>
      </c>
      <c r="B451" s="139">
        <v>4161</v>
      </c>
      <c r="C451" s="127" t="s">
        <v>495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127" t="s">
        <v>1099</v>
      </c>
      <c r="B452" s="139">
        <v>4171</v>
      </c>
      <c r="C452" s="127" t="s">
        <v>496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</row>
    <row r="453" spans="1:9" x14ac:dyDescent="0.25">
      <c r="A453" s="127" t="s">
        <v>1098</v>
      </c>
      <c r="B453" s="139">
        <v>4189</v>
      </c>
      <c r="C453" s="127" t="s">
        <v>1242</v>
      </c>
      <c r="D453">
        <v>0</v>
      </c>
      <c r="E453">
        <v>0</v>
      </c>
      <c r="F453">
        <v>0</v>
      </c>
      <c r="G453">
        <v>18</v>
      </c>
      <c r="H453">
        <v>0</v>
      </c>
      <c r="I453">
        <v>0</v>
      </c>
    </row>
    <row r="454" spans="1:9" x14ac:dyDescent="0.25">
      <c r="A454" s="127" t="s">
        <v>1099</v>
      </c>
      <c r="B454" s="139">
        <v>4191</v>
      </c>
      <c r="C454" s="127" t="s">
        <v>497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</row>
    <row r="455" spans="1:9" x14ac:dyDescent="0.25">
      <c r="A455" s="127" t="s">
        <v>1098</v>
      </c>
      <c r="B455" s="139">
        <v>4203</v>
      </c>
      <c r="C455" s="127" t="s">
        <v>757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</row>
    <row r="456" spans="1:9" x14ac:dyDescent="0.25">
      <c r="A456" s="127" t="s">
        <v>1103</v>
      </c>
      <c r="B456" s="139">
        <v>4205</v>
      </c>
      <c r="C456" s="127" t="s">
        <v>498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27</v>
      </c>
    </row>
    <row r="457" spans="1:9" x14ac:dyDescent="0.25">
      <c r="A457" s="127" t="s">
        <v>1099</v>
      </c>
      <c r="B457" s="139">
        <v>4206</v>
      </c>
      <c r="C457" s="127" t="s">
        <v>499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27</v>
      </c>
    </row>
    <row r="458" spans="1:9" x14ac:dyDescent="0.25">
      <c r="A458" s="127" t="s">
        <v>1099</v>
      </c>
      <c r="B458" s="139">
        <v>4208</v>
      </c>
      <c r="C458" s="127" t="s">
        <v>500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</row>
    <row r="459" spans="1:9" x14ac:dyDescent="0.25">
      <c r="A459" s="127" t="s">
        <v>1103</v>
      </c>
      <c r="B459" s="139">
        <v>4228</v>
      </c>
      <c r="C459" s="127" t="s">
        <v>758</v>
      </c>
      <c r="D459">
        <v>0</v>
      </c>
      <c r="E459">
        <v>0</v>
      </c>
      <c r="F459">
        <v>24</v>
      </c>
      <c r="G459">
        <v>0</v>
      </c>
      <c r="H459">
        <v>0</v>
      </c>
      <c r="I459">
        <v>0</v>
      </c>
    </row>
    <row r="460" spans="1:9" x14ac:dyDescent="0.25">
      <c r="A460" s="127" t="s">
        <v>1099</v>
      </c>
      <c r="B460" s="139">
        <v>4257</v>
      </c>
      <c r="C460" s="127" t="s">
        <v>105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</row>
    <row r="461" spans="1:9" x14ac:dyDescent="0.25">
      <c r="A461" s="127" t="s">
        <v>1103</v>
      </c>
      <c r="B461" s="139">
        <v>4273</v>
      </c>
      <c r="C461" s="127" t="s">
        <v>980</v>
      </c>
      <c r="D461">
        <v>26</v>
      </c>
      <c r="E461">
        <v>27</v>
      </c>
      <c r="F461">
        <v>0</v>
      </c>
      <c r="G461">
        <v>0</v>
      </c>
      <c r="H461">
        <v>0</v>
      </c>
      <c r="I461">
        <v>26</v>
      </c>
    </row>
    <row r="462" spans="1:9" x14ac:dyDescent="0.25">
      <c r="A462" s="127"/>
      <c r="B462" s="127">
        <v>4284</v>
      </c>
      <c r="C462" s="127" t="s">
        <v>863</v>
      </c>
      <c r="D462">
        <v>0</v>
      </c>
      <c r="E462">
        <v>27</v>
      </c>
      <c r="F462">
        <v>0</v>
      </c>
      <c r="G462">
        <v>0</v>
      </c>
      <c r="H462">
        <v>0</v>
      </c>
      <c r="I462">
        <v>0</v>
      </c>
    </row>
    <row r="463" spans="1:9" x14ac:dyDescent="0.25">
      <c r="A463" s="127" t="s">
        <v>1103</v>
      </c>
      <c r="B463" s="139">
        <v>4301</v>
      </c>
      <c r="C463" s="127" t="s">
        <v>106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127" t="s">
        <v>1098</v>
      </c>
      <c r="B464" s="139">
        <v>4306</v>
      </c>
      <c r="C464" s="127" t="s">
        <v>1243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</row>
    <row r="465" spans="1:9" x14ac:dyDescent="0.25">
      <c r="A465" s="127" t="s">
        <v>1098</v>
      </c>
      <c r="B465" s="139">
        <v>4321</v>
      </c>
      <c r="C465" s="127" t="s">
        <v>1456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</row>
    <row r="466" spans="1:9" x14ac:dyDescent="0.25">
      <c r="A466" s="127" t="s">
        <v>1103</v>
      </c>
      <c r="B466" s="139">
        <v>4335</v>
      </c>
      <c r="C466" s="127" t="s">
        <v>1245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</row>
    <row r="467" spans="1:9" x14ac:dyDescent="0.25">
      <c r="A467" s="127" t="s">
        <v>1098</v>
      </c>
      <c r="B467" s="139">
        <v>4342</v>
      </c>
      <c r="C467" s="127" t="s">
        <v>501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</row>
    <row r="468" spans="1:9" x14ac:dyDescent="0.25">
      <c r="A468" s="127" t="s">
        <v>1103</v>
      </c>
      <c r="B468" s="139">
        <v>4353</v>
      </c>
      <c r="C468" s="127" t="s">
        <v>1246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</row>
    <row r="469" spans="1:9" x14ac:dyDescent="0.25">
      <c r="A469" s="127" t="s">
        <v>1103</v>
      </c>
      <c r="B469" s="139">
        <v>4360</v>
      </c>
      <c r="C469" s="127" t="s">
        <v>1444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</row>
    <row r="470" spans="1:9" x14ac:dyDescent="0.25">
      <c r="A470" s="127" t="s">
        <v>1098</v>
      </c>
      <c r="B470" s="139">
        <v>4372</v>
      </c>
      <c r="C470" s="127" t="s">
        <v>502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</row>
    <row r="471" spans="1:9" x14ac:dyDescent="0.25">
      <c r="A471" s="127" t="s">
        <v>1098</v>
      </c>
      <c r="B471" s="139">
        <v>4391</v>
      </c>
      <c r="C471" s="127" t="s">
        <v>1247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</row>
    <row r="472" spans="1:9" x14ac:dyDescent="0.25">
      <c r="A472" s="127" t="s">
        <v>1099</v>
      </c>
      <c r="B472" s="139">
        <v>4403</v>
      </c>
      <c r="C472" s="127" t="s">
        <v>107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</row>
    <row r="473" spans="1:9" x14ac:dyDescent="0.25">
      <c r="A473" s="127" t="s">
        <v>1103</v>
      </c>
      <c r="B473" s="139">
        <v>4406</v>
      </c>
      <c r="C473" s="127" t="s">
        <v>1248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s="127" t="s">
        <v>1103</v>
      </c>
      <c r="B474" s="139">
        <v>4409</v>
      </c>
      <c r="C474" s="127" t="s">
        <v>1249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</row>
    <row r="475" spans="1:9" x14ac:dyDescent="0.25">
      <c r="A475" s="127" t="s">
        <v>1098</v>
      </c>
      <c r="B475" s="139">
        <v>4410</v>
      </c>
      <c r="C475" s="127" t="s">
        <v>864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s="127" t="s">
        <v>1103</v>
      </c>
      <c r="B476" s="139">
        <v>4411</v>
      </c>
      <c r="C476" s="127" t="s">
        <v>108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</row>
    <row r="477" spans="1:9" x14ac:dyDescent="0.25">
      <c r="A477" s="127" t="s">
        <v>1098</v>
      </c>
      <c r="B477" s="139">
        <v>4412</v>
      </c>
      <c r="C477" s="127" t="s">
        <v>865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</row>
    <row r="478" spans="1:9" x14ac:dyDescent="0.25">
      <c r="A478" s="127" t="s">
        <v>1098</v>
      </c>
      <c r="B478" s="139">
        <v>4416</v>
      </c>
      <c r="C478" s="127" t="s">
        <v>866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</row>
    <row r="479" spans="1:9" x14ac:dyDescent="0.25">
      <c r="A479" s="127" t="s">
        <v>1099</v>
      </c>
      <c r="B479" s="139">
        <v>4417</v>
      </c>
      <c r="C479" s="127" t="s">
        <v>503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</row>
    <row r="480" spans="1:9" x14ac:dyDescent="0.25">
      <c r="A480" s="127" t="s">
        <v>1098</v>
      </c>
      <c r="B480" s="139">
        <v>4421</v>
      </c>
      <c r="C480" s="127" t="s">
        <v>504</v>
      </c>
      <c r="D480">
        <v>0</v>
      </c>
      <c r="E480">
        <v>28</v>
      </c>
      <c r="F480">
        <v>0</v>
      </c>
      <c r="G480">
        <v>0</v>
      </c>
      <c r="H480">
        <v>0</v>
      </c>
      <c r="I480">
        <v>0</v>
      </c>
    </row>
    <row r="481" spans="1:9" x14ac:dyDescent="0.25">
      <c r="A481" s="127" t="s">
        <v>1103</v>
      </c>
      <c r="B481" s="139">
        <v>4426</v>
      </c>
      <c r="C481" s="127" t="s">
        <v>1250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</row>
    <row r="482" spans="1:9" x14ac:dyDescent="0.25">
      <c r="A482" s="127" t="s">
        <v>1098</v>
      </c>
      <c r="B482" s="139">
        <v>4430</v>
      </c>
      <c r="C482" s="127" t="s">
        <v>505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</row>
    <row r="483" spans="1:9" x14ac:dyDescent="0.25">
      <c r="A483" s="127" t="s">
        <v>1103</v>
      </c>
      <c r="B483" s="139">
        <v>4435</v>
      </c>
      <c r="C483" s="127" t="s">
        <v>867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</row>
    <row r="484" spans="1:9" x14ac:dyDescent="0.25">
      <c r="A484" s="127" t="s">
        <v>1103</v>
      </c>
      <c r="B484" s="139">
        <v>4440</v>
      </c>
      <c r="C484" s="127" t="s">
        <v>868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</row>
    <row r="485" spans="1:9" x14ac:dyDescent="0.25">
      <c r="A485" s="127" t="s">
        <v>1098</v>
      </c>
      <c r="B485" s="139">
        <v>4442</v>
      </c>
      <c r="C485" s="127" t="s">
        <v>506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</row>
    <row r="486" spans="1:9" x14ac:dyDescent="0.25">
      <c r="A486" s="127" t="s">
        <v>1098</v>
      </c>
      <c r="B486" s="139">
        <v>4448</v>
      </c>
      <c r="C486" s="127" t="s">
        <v>981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</row>
    <row r="487" spans="1:9" x14ac:dyDescent="0.25">
      <c r="A487" s="127" t="s">
        <v>1103</v>
      </c>
      <c r="B487" s="139">
        <v>4449</v>
      </c>
      <c r="C487" s="127" t="s">
        <v>1473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</row>
    <row r="488" spans="1:9" x14ac:dyDescent="0.25">
      <c r="A488" s="127" t="s">
        <v>1103</v>
      </c>
      <c r="B488" s="139">
        <v>4455</v>
      </c>
      <c r="C488" s="127" t="s">
        <v>869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</row>
    <row r="489" spans="1:9" x14ac:dyDescent="0.25">
      <c r="A489" s="127" t="s">
        <v>1098</v>
      </c>
      <c r="B489" s="139">
        <v>4456</v>
      </c>
      <c r="C489" s="127" t="s">
        <v>870</v>
      </c>
      <c r="D489">
        <v>0</v>
      </c>
      <c r="E489">
        <v>0</v>
      </c>
      <c r="F489">
        <v>0</v>
      </c>
      <c r="G489">
        <v>25</v>
      </c>
      <c r="H489">
        <v>0</v>
      </c>
      <c r="I489">
        <v>0</v>
      </c>
    </row>
    <row r="490" spans="1:9" x14ac:dyDescent="0.25">
      <c r="A490" s="127" t="s">
        <v>1099</v>
      </c>
      <c r="B490" s="139">
        <v>4458</v>
      </c>
      <c r="C490" s="127" t="s">
        <v>507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</row>
    <row r="491" spans="1:9" x14ac:dyDescent="0.25">
      <c r="A491" s="127" t="s">
        <v>1099</v>
      </c>
      <c r="B491" s="139">
        <v>4460</v>
      </c>
      <c r="C491" s="127" t="s">
        <v>508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</row>
    <row r="492" spans="1:9" x14ac:dyDescent="0.25">
      <c r="A492" s="127" t="s">
        <v>1103</v>
      </c>
      <c r="B492" s="139">
        <v>4461</v>
      </c>
      <c r="C492" s="127" t="s">
        <v>1529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</row>
    <row r="493" spans="1:9" x14ac:dyDescent="0.25">
      <c r="A493" s="127" t="s">
        <v>1099</v>
      </c>
      <c r="B493" s="139">
        <v>4462</v>
      </c>
      <c r="C493" s="127" t="s">
        <v>510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</row>
    <row r="494" spans="1:9" x14ac:dyDescent="0.25">
      <c r="A494" s="127" t="s">
        <v>1101</v>
      </c>
      <c r="B494" s="139">
        <v>4463</v>
      </c>
      <c r="C494" s="127" t="s">
        <v>1251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</row>
    <row r="495" spans="1:9" x14ac:dyDescent="0.25">
      <c r="A495" s="127" t="s">
        <v>1099</v>
      </c>
      <c r="B495" s="139">
        <v>4467</v>
      </c>
      <c r="C495" s="127" t="s">
        <v>511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</row>
    <row r="496" spans="1:9" x14ac:dyDescent="0.25">
      <c r="A496" s="127" t="s">
        <v>1099</v>
      </c>
      <c r="B496" s="127">
        <v>4468</v>
      </c>
      <c r="C496" s="127" t="s">
        <v>871</v>
      </c>
      <c r="D496">
        <v>0</v>
      </c>
      <c r="E496">
        <v>27</v>
      </c>
      <c r="F496">
        <v>0</v>
      </c>
      <c r="G496">
        <v>0</v>
      </c>
      <c r="H496">
        <v>0</v>
      </c>
      <c r="I496">
        <v>0</v>
      </c>
    </row>
    <row r="497" spans="1:9" x14ac:dyDescent="0.25">
      <c r="A497" s="127" t="s">
        <v>1099</v>
      </c>
      <c r="B497" s="139">
        <v>4470</v>
      </c>
      <c r="C497" s="127" t="s">
        <v>512</v>
      </c>
      <c r="D497">
        <v>0</v>
      </c>
      <c r="E497">
        <v>0</v>
      </c>
      <c r="F497">
        <v>0</v>
      </c>
      <c r="G497">
        <v>0</v>
      </c>
      <c r="H497">
        <v>25</v>
      </c>
      <c r="I497">
        <v>0</v>
      </c>
    </row>
    <row r="498" spans="1:9" x14ac:dyDescent="0.25">
      <c r="A498" s="127" t="s">
        <v>1099</v>
      </c>
      <c r="B498" s="139">
        <v>4471</v>
      </c>
      <c r="C498" s="127" t="s">
        <v>872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</row>
    <row r="499" spans="1:9" x14ac:dyDescent="0.25">
      <c r="A499" s="127" t="s">
        <v>1099</v>
      </c>
      <c r="B499" s="139">
        <v>4476</v>
      </c>
      <c r="C499" s="127" t="s">
        <v>873</v>
      </c>
      <c r="D499">
        <v>0</v>
      </c>
      <c r="E499">
        <v>26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s="127" t="s">
        <v>1099</v>
      </c>
      <c r="B500" s="139">
        <v>4481</v>
      </c>
      <c r="C500" s="127" t="s">
        <v>513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s="127" t="s">
        <v>1098</v>
      </c>
      <c r="B501" s="139">
        <v>4486</v>
      </c>
      <c r="C501" s="127" t="s">
        <v>1252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</row>
    <row r="502" spans="1:9" x14ac:dyDescent="0.25">
      <c r="A502" s="127" t="s">
        <v>1099</v>
      </c>
      <c r="B502" s="139">
        <v>4499</v>
      </c>
      <c r="C502" s="127" t="s">
        <v>874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</row>
    <row r="503" spans="1:9" x14ac:dyDescent="0.25">
      <c r="A503" s="127" t="s">
        <v>1098</v>
      </c>
      <c r="B503" s="139">
        <v>4502</v>
      </c>
      <c r="C503" s="127" t="s">
        <v>875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s="127" t="s">
        <v>1101</v>
      </c>
      <c r="B504" s="139">
        <v>4506</v>
      </c>
      <c r="C504" s="127" t="s">
        <v>514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</row>
    <row r="505" spans="1:9" x14ac:dyDescent="0.25">
      <c r="A505" s="127" t="s">
        <v>1103</v>
      </c>
      <c r="B505" s="139">
        <v>4511</v>
      </c>
      <c r="C505" s="127" t="s">
        <v>109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</row>
    <row r="506" spans="1:9" x14ac:dyDescent="0.25">
      <c r="A506" s="127" t="s">
        <v>1099</v>
      </c>
      <c r="B506" s="139">
        <v>4520</v>
      </c>
      <c r="C506" s="127" t="s">
        <v>110</v>
      </c>
      <c r="D506">
        <v>27</v>
      </c>
      <c r="E506">
        <v>0</v>
      </c>
      <c r="F506">
        <v>0</v>
      </c>
      <c r="G506">
        <v>0</v>
      </c>
      <c r="H506">
        <v>0</v>
      </c>
      <c r="I506" t="s">
        <v>2152</v>
      </c>
    </row>
    <row r="507" spans="1:9" x14ac:dyDescent="0.25">
      <c r="A507" s="127" t="s">
        <v>1098</v>
      </c>
      <c r="B507" s="139">
        <v>4521</v>
      </c>
      <c r="C507" s="127" t="s">
        <v>876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</row>
    <row r="508" spans="1:9" x14ac:dyDescent="0.25">
      <c r="A508" s="127" t="s">
        <v>1099</v>
      </c>
      <c r="B508" s="139">
        <v>4533</v>
      </c>
      <c r="C508" s="127" t="s">
        <v>111</v>
      </c>
      <c r="D508">
        <v>19</v>
      </c>
      <c r="E508">
        <v>0</v>
      </c>
      <c r="F508">
        <v>0</v>
      </c>
      <c r="G508">
        <v>0</v>
      </c>
      <c r="H508">
        <v>0</v>
      </c>
      <c r="I508">
        <v>19</v>
      </c>
    </row>
    <row r="509" spans="1:9" x14ac:dyDescent="0.25">
      <c r="A509" s="127" t="s">
        <v>1098</v>
      </c>
      <c r="B509" s="139">
        <v>4534</v>
      </c>
      <c r="C509" s="127" t="s">
        <v>759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</row>
    <row r="510" spans="1:9" x14ac:dyDescent="0.25">
      <c r="A510" s="127" t="s">
        <v>1098</v>
      </c>
      <c r="B510" s="139">
        <v>4538</v>
      </c>
      <c r="C510" s="127" t="s">
        <v>78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</row>
    <row r="511" spans="1:9" x14ac:dyDescent="0.25">
      <c r="A511" s="127" t="s">
        <v>1103</v>
      </c>
      <c r="B511" s="126">
        <v>4543</v>
      </c>
      <c r="C511" s="126" t="s">
        <v>112</v>
      </c>
      <c r="D511">
        <v>0</v>
      </c>
      <c r="E511">
        <v>0</v>
      </c>
      <c r="F511">
        <v>0</v>
      </c>
      <c r="G511">
        <v>17</v>
      </c>
      <c r="H511">
        <v>0</v>
      </c>
      <c r="I511">
        <v>0</v>
      </c>
    </row>
    <row r="512" spans="1:9" x14ac:dyDescent="0.25">
      <c r="A512" s="127" t="s">
        <v>1103</v>
      </c>
      <c r="B512" s="139">
        <v>4546</v>
      </c>
      <c r="C512" s="127" t="s">
        <v>113</v>
      </c>
      <c r="D512">
        <v>0</v>
      </c>
      <c r="E512" t="s">
        <v>1716</v>
      </c>
      <c r="F512">
        <v>0</v>
      </c>
      <c r="G512">
        <v>0</v>
      </c>
      <c r="H512">
        <v>0</v>
      </c>
      <c r="I512">
        <v>0</v>
      </c>
    </row>
    <row r="513" spans="1:9" x14ac:dyDescent="0.25">
      <c r="A513" s="127" t="s">
        <v>1103</v>
      </c>
      <c r="B513" s="139">
        <v>4548</v>
      </c>
      <c r="C513" s="127" t="s">
        <v>1444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</row>
    <row r="514" spans="1:9" x14ac:dyDescent="0.25">
      <c r="A514" s="127" t="s">
        <v>1103</v>
      </c>
      <c r="B514" s="139">
        <v>4552</v>
      </c>
      <c r="C514" s="127" t="s">
        <v>114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s="127" t="s">
        <v>1101</v>
      </c>
      <c r="B515" s="139">
        <v>4557</v>
      </c>
      <c r="C515" s="127" t="s">
        <v>115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</row>
    <row r="516" spans="1:9" x14ac:dyDescent="0.25">
      <c r="A516" s="127" t="s">
        <v>1101</v>
      </c>
      <c r="B516" s="139">
        <v>4569</v>
      </c>
      <c r="C516" s="127" t="s">
        <v>515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</row>
    <row r="517" spans="1:9" x14ac:dyDescent="0.25">
      <c r="A517" s="127" t="s">
        <v>1098</v>
      </c>
      <c r="B517" s="139">
        <v>4576</v>
      </c>
      <c r="C517" s="127" t="s">
        <v>1559</v>
      </c>
      <c r="D517">
        <v>0</v>
      </c>
      <c r="E517">
        <v>18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s="127" t="s">
        <v>1103</v>
      </c>
      <c r="B518" s="139">
        <v>4580</v>
      </c>
      <c r="C518" s="127" t="s">
        <v>516</v>
      </c>
      <c r="D518">
        <v>0</v>
      </c>
      <c r="E518">
        <v>0</v>
      </c>
      <c r="F518">
        <v>26</v>
      </c>
      <c r="G518">
        <v>0</v>
      </c>
      <c r="H518">
        <v>0</v>
      </c>
      <c r="I518">
        <v>0</v>
      </c>
    </row>
    <row r="519" spans="1:9" x14ac:dyDescent="0.25">
      <c r="A519" s="127" t="s">
        <v>1103</v>
      </c>
      <c r="B519" s="140">
        <v>4585</v>
      </c>
      <c r="C519" s="129" t="s">
        <v>760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</row>
    <row r="520" spans="1:9" x14ac:dyDescent="0.25">
      <c r="A520" s="127" t="s">
        <v>1098</v>
      </c>
      <c r="B520" s="139">
        <v>4593</v>
      </c>
      <c r="C520" s="127" t="s">
        <v>517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</row>
    <row r="521" spans="1:9" x14ac:dyDescent="0.25">
      <c r="A521" s="127" t="s">
        <v>1098</v>
      </c>
      <c r="B521" s="139">
        <v>4594</v>
      </c>
      <c r="C521" s="127" t="s">
        <v>116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</row>
    <row r="522" spans="1:9" x14ac:dyDescent="0.25">
      <c r="A522" s="127" t="s">
        <v>1098</v>
      </c>
      <c r="B522" s="139">
        <v>4595</v>
      </c>
      <c r="C522" s="127" t="s">
        <v>518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</row>
    <row r="523" spans="1:9" x14ac:dyDescent="0.25">
      <c r="A523" s="127" t="s">
        <v>1098</v>
      </c>
      <c r="B523" s="139">
        <v>4607</v>
      </c>
      <c r="C523" s="127" t="s">
        <v>117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s="127" t="s">
        <v>1098</v>
      </c>
      <c r="B524" s="139">
        <v>4611</v>
      </c>
      <c r="C524" s="127" t="s">
        <v>739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</row>
    <row r="525" spans="1:9" x14ac:dyDescent="0.25">
      <c r="A525" s="127" t="s">
        <v>1098</v>
      </c>
      <c r="B525" s="139">
        <v>4612</v>
      </c>
      <c r="C525" s="127" t="s">
        <v>519</v>
      </c>
      <c r="D525">
        <v>0</v>
      </c>
      <c r="E525">
        <v>25</v>
      </c>
      <c r="F525">
        <v>0</v>
      </c>
      <c r="G525">
        <v>0</v>
      </c>
      <c r="H525">
        <v>0</v>
      </c>
      <c r="I525">
        <v>0</v>
      </c>
    </row>
    <row r="526" spans="1:9" x14ac:dyDescent="0.25">
      <c r="A526" s="127" t="s">
        <v>1098</v>
      </c>
      <c r="B526" s="139">
        <v>4615</v>
      </c>
      <c r="C526" s="127" t="s">
        <v>877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</row>
    <row r="527" spans="1:9" x14ac:dyDescent="0.25">
      <c r="A527" s="127" t="s">
        <v>1098</v>
      </c>
      <c r="B527" s="139">
        <v>4616</v>
      </c>
      <c r="C527" s="127" t="s">
        <v>878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</row>
    <row r="528" spans="1:9" x14ac:dyDescent="0.25">
      <c r="A528" s="127" t="s">
        <v>1103</v>
      </c>
      <c r="B528" s="139">
        <v>4619</v>
      </c>
      <c r="C528" s="127" t="s">
        <v>879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</row>
    <row r="529" spans="1:9" x14ac:dyDescent="0.25">
      <c r="A529" s="127" t="s">
        <v>1098</v>
      </c>
      <c r="B529" s="139">
        <v>4629</v>
      </c>
      <c r="C529" s="127" t="s">
        <v>880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</row>
    <row r="530" spans="1:9" x14ac:dyDescent="0.25">
      <c r="A530" s="127" t="s">
        <v>1098</v>
      </c>
      <c r="B530" s="139">
        <v>4644</v>
      </c>
      <c r="C530" s="127" t="s">
        <v>520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</row>
    <row r="531" spans="1:9" x14ac:dyDescent="0.25">
      <c r="A531" s="127" t="s">
        <v>1099</v>
      </c>
      <c r="B531" s="139">
        <v>4662</v>
      </c>
      <c r="C531" s="127" t="s">
        <v>761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s="127" t="s">
        <v>1099</v>
      </c>
      <c r="B532" s="139">
        <v>4669</v>
      </c>
      <c r="C532" s="127" t="s">
        <v>1253</v>
      </c>
      <c r="D532">
        <v>0</v>
      </c>
      <c r="E532">
        <v>0</v>
      </c>
      <c r="F532">
        <v>0</v>
      </c>
      <c r="G532">
        <v>0</v>
      </c>
      <c r="H532">
        <v>26</v>
      </c>
      <c r="I532">
        <v>0</v>
      </c>
    </row>
    <row r="533" spans="1:9" x14ac:dyDescent="0.25">
      <c r="A533" s="127" t="s">
        <v>1103</v>
      </c>
      <c r="B533" s="139">
        <v>4671</v>
      </c>
      <c r="C533" s="127" t="s">
        <v>1254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</row>
    <row r="534" spans="1:9" x14ac:dyDescent="0.25">
      <c r="A534" s="127" t="s">
        <v>1098</v>
      </c>
      <c r="B534" s="139">
        <v>4673</v>
      </c>
      <c r="C534" s="127" t="s">
        <v>521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s="127" t="s">
        <v>1103</v>
      </c>
      <c r="B535" s="139">
        <v>4682</v>
      </c>
      <c r="C535" s="127" t="s">
        <v>1255</v>
      </c>
      <c r="D535">
        <v>29</v>
      </c>
      <c r="E535">
        <v>0</v>
      </c>
      <c r="F535">
        <v>0</v>
      </c>
      <c r="G535">
        <v>0</v>
      </c>
      <c r="H535">
        <v>0</v>
      </c>
      <c r="I535">
        <v>29</v>
      </c>
    </row>
    <row r="536" spans="1:9" x14ac:dyDescent="0.25">
      <c r="A536" s="127" t="s">
        <v>1099</v>
      </c>
      <c r="B536" s="139">
        <v>4683</v>
      </c>
      <c r="C536" s="127" t="s">
        <v>522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</row>
    <row r="537" spans="1:9" x14ac:dyDescent="0.25">
      <c r="A537" s="127" t="s">
        <v>1099</v>
      </c>
      <c r="B537" s="139">
        <v>4693</v>
      </c>
      <c r="C537" s="127" t="s">
        <v>118</v>
      </c>
      <c r="D537">
        <v>27</v>
      </c>
      <c r="E537">
        <v>0</v>
      </c>
      <c r="F537">
        <v>0</v>
      </c>
      <c r="G537">
        <v>0</v>
      </c>
      <c r="H537">
        <v>0</v>
      </c>
      <c r="I537" t="s">
        <v>2152</v>
      </c>
    </row>
    <row r="538" spans="1:9" x14ac:dyDescent="0.25">
      <c r="A538" s="127" t="s">
        <v>1099</v>
      </c>
      <c r="B538" s="139">
        <v>4694</v>
      </c>
      <c r="C538" s="127" t="s">
        <v>1256</v>
      </c>
      <c r="D538">
        <v>0</v>
      </c>
      <c r="E538">
        <v>0</v>
      </c>
      <c r="F538">
        <v>0</v>
      </c>
      <c r="G538">
        <v>20</v>
      </c>
      <c r="H538">
        <v>0</v>
      </c>
      <c r="I538">
        <v>0</v>
      </c>
    </row>
    <row r="539" spans="1:9" x14ac:dyDescent="0.25">
      <c r="A539" s="127" t="s">
        <v>1101</v>
      </c>
      <c r="B539" s="139">
        <v>4695</v>
      </c>
      <c r="C539" s="127" t="s">
        <v>523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</row>
    <row r="540" spans="1:9" x14ac:dyDescent="0.25">
      <c r="A540" s="127" t="s">
        <v>1098</v>
      </c>
      <c r="B540" s="139">
        <v>4698</v>
      </c>
      <c r="C540" s="127" t="s">
        <v>524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</row>
    <row r="541" spans="1:9" x14ac:dyDescent="0.25">
      <c r="A541" s="127" t="s">
        <v>1107</v>
      </c>
      <c r="B541" s="139">
        <v>4700</v>
      </c>
      <c r="C541" s="127" t="s">
        <v>525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</row>
    <row r="542" spans="1:9" x14ac:dyDescent="0.25">
      <c r="A542" s="127" t="s">
        <v>1099</v>
      </c>
      <c r="B542" s="139">
        <v>4704</v>
      </c>
      <c r="C542" s="127" t="s">
        <v>526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</row>
    <row r="543" spans="1:9" x14ac:dyDescent="0.25">
      <c r="A543" s="127" t="s">
        <v>1099</v>
      </c>
      <c r="B543" s="139">
        <v>4712</v>
      </c>
      <c r="C543" s="127" t="s">
        <v>527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s="127" t="s">
        <v>1099</v>
      </c>
      <c r="B544" s="139">
        <v>4713</v>
      </c>
      <c r="C544" s="127" t="s">
        <v>881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</row>
    <row r="545" spans="1:9" x14ac:dyDescent="0.25">
      <c r="A545" s="127" t="s">
        <v>1099</v>
      </c>
      <c r="B545" s="127">
        <v>4721</v>
      </c>
      <c r="C545" s="127" t="s">
        <v>528</v>
      </c>
      <c r="D545">
        <v>0</v>
      </c>
      <c r="E545">
        <v>28</v>
      </c>
      <c r="F545">
        <v>0</v>
      </c>
      <c r="G545">
        <v>0</v>
      </c>
      <c r="H545">
        <v>0</v>
      </c>
      <c r="I545">
        <v>0</v>
      </c>
    </row>
    <row r="546" spans="1:9" x14ac:dyDescent="0.25">
      <c r="A546" s="127" t="s">
        <v>1099</v>
      </c>
      <c r="B546" s="139">
        <v>4738</v>
      </c>
      <c r="C546" s="127" t="s">
        <v>529</v>
      </c>
      <c r="D546">
        <v>0</v>
      </c>
      <c r="E546">
        <v>0</v>
      </c>
      <c r="F546">
        <v>27</v>
      </c>
      <c r="G546">
        <v>0</v>
      </c>
      <c r="H546">
        <v>0</v>
      </c>
      <c r="I546">
        <v>0</v>
      </c>
    </row>
    <row r="547" spans="1:9" x14ac:dyDescent="0.25">
      <c r="A547" s="127" t="s">
        <v>1099</v>
      </c>
      <c r="B547" s="139">
        <v>4739</v>
      </c>
      <c r="C547" s="127" t="s">
        <v>120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s="127" t="s">
        <v>1098</v>
      </c>
      <c r="B548" s="139">
        <v>4740</v>
      </c>
      <c r="C548" s="127" t="s">
        <v>1257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</row>
    <row r="549" spans="1:9" x14ac:dyDescent="0.25">
      <c r="A549" s="127" t="s">
        <v>1099</v>
      </c>
      <c r="B549" s="139">
        <v>4751</v>
      </c>
      <c r="C549" s="127" t="s">
        <v>121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s="127" t="s">
        <v>1099</v>
      </c>
      <c r="B550" s="139">
        <v>4752</v>
      </c>
      <c r="C550" s="127" t="s">
        <v>882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s="127" t="s">
        <v>1099</v>
      </c>
      <c r="B551">
        <v>4754</v>
      </c>
      <c r="C551" t="s">
        <v>2062</v>
      </c>
      <c r="D551">
        <v>26</v>
      </c>
      <c r="E551">
        <v>0</v>
      </c>
      <c r="F551">
        <v>0</v>
      </c>
      <c r="G551">
        <v>0</v>
      </c>
      <c r="H551">
        <v>0</v>
      </c>
      <c r="I551">
        <v>26</v>
      </c>
    </row>
    <row r="552" spans="1:9" x14ac:dyDescent="0.25">
      <c r="A552" s="127" t="s">
        <v>1099</v>
      </c>
      <c r="B552" s="139">
        <v>4755</v>
      </c>
      <c r="C552" s="127" t="s">
        <v>1258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s="127" t="s">
        <v>1098</v>
      </c>
      <c r="B553" s="139">
        <v>4759</v>
      </c>
      <c r="C553" s="127" t="s">
        <v>122</v>
      </c>
      <c r="D553">
        <v>0</v>
      </c>
      <c r="E553">
        <v>0</v>
      </c>
      <c r="F553">
        <v>0</v>
      </c>
      <c r="G553">
        <v>0</v>
      </c>
      <c r="H553">
        <v>19</v>
      </c>
      <c r="I553">
        <v>0</v>
      </c>
    </row>
    <row r="554" spans="1:9" x14ac:dyDescent="0.25">
      <c r="A554" s="127" t="s">
        <v>1099</v>
      </c>
      <c r="B554" s="139">
        <v>4761</v>
      </c>
      <c r="C554" s="127" t="s">
        <v>123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</row>
    <row r="555" spans="1:9" x14ac:dyDescent="0.25">
      <c r="A555" s="127" t="s">
        <v>1099</v>
      </c>
      <c r="B555" s="139">
        <v>4762</v>
      </c>
      <c r="C555" s="127" t="s">
        <v>124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</row>
    <row r="556" spans="1:9" x14ac:dyDescent="0.25">
      <c r="A556" s="127" t="s">
        <v>1099</v>
      </c>
      <c r="B556" s="139">
        <v>4765</v>
      </c>
      <c r="C556" s="127" t="s">
        <v>762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</row>
    <row r="557" spans="1:9" x14ac:dyDescent="0.25">
      <c r="A557" s="127" t="s">
        <v>1099</v>
      </c>
      <c r="B557" s="139">
        <v>4770</v>
      </c>
      <c r="C557" s="127" t="s">
        <v>531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</row>
    <row r="558" spans="1:9" x14ac:dyDescent="0.25">
      <c r="A558" s="127" t="s">
        <v>1099</v>
      </c>
      <c r="B558" s="139">
        <v>4772</v>
      </c>
      <c r="C558" s="127" t="s">
        <v>125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</row>
    <row r="559" spans="1:9" x14ac:dyDescent="0.25">
      <c r="A559" s="127"/>
      <c r="B559" s="140">
        <v>4783</v>
      </c>
      <c r="C559" s="129" t="s">
        <v>126</v>
      </c>
      <c r="D559">
        <v>0</v>
      </c>
      <c r="E559">
        <v>0</v>
      </c>
      <c r="F559">
        <v>0</v>
      </c>
      <c r="G559">
        <v>17</v>
      </c>
      <c r="H559">
        <v>0</v>
      </c>
      <c r="I559">
        <v>0</v>
      </c>
    </row>
    <row r="560" spans="1:9" x14ac:dyDescent="0.25">
      <c r="A560" s="127" t="s">
        <v>1099</v>
      </c>
      <c r="B560" s="139">
        <v>4793</v>
      </c>
      <c r="C560" s="127" t="s">
        <v>127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</row>
    <row r="561" spans="1:9" x14ac:dyDescent="0.25">
      <c r="A561" s="127" t="s">
        <v>1098</v>
      </c>
      <c r="B561" s="139">
        <v>4799</v>
      </c>
      <c r="C561" s="127" t="s">
        <v>1467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</row>
    <row r="562" spans="1:9" x14ac:dyDescent="0.25">
      <c r="A562" s="127" t="s">
        <v>1103</v>
      </c>
      <c r="B562" s="139">
        <v>4800</v>
      </c>
      <c r="C562" s="127" t="s">
        <v>1144</v>
      </c>
      <c r="D562">
        <v>19</v>
      </c>
      <c r="E562">
        <v>0</v>
      </c>
      <c r="F562">
        <v>0</v>
      </c>
      <c r="G562">
        <v>0</v>
      </c>
      <c r="H562">
        <v>0</v>
      </c>
      <c r="I562">
        <v>19</v>
      </c>
    </row>
    <row r="563" spans="1:9" x14ac:dyDescent="0.25">
      <c r="A563" s="127" t="s">
        <v>1098</v>
      </c>
      <c r="B563" s="139">
        <v>4801</v>
      </c>
      <c r="C563" s="127" t="s">
        <v>1444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</row>
    <row r="564" spans="1:9" x14ac:dyDescent="0.25">
      <c r="A564" s="127" t="s">
        <v>1098</v>
      </c>
      <c r="B564" s="139">
        <v>4804</v>
      </c>
      <c r="C564" s="127" t="s">
        <v>128</v>
      </c>
      <c r="D564">
        <v>0</v>
      </c>
      <c r="E564">
        <v>0</v>
      </c>
      <c r="F564">
        <v>19</v>
      </c>
      <c r="G564">
        <v>0</v>
      </c>
      <c r="H564">
        <v>0</v>
      </c>
      <c r="I564">
        <v>0</v>
      </c>
    </row>
    <row r="565" spans="1:9" x14ac:dyDescent="0.25">
      <c r="A565" s="127" t="s">
        <v>1098</v>
      </c>
      <c r="B565" s="139">
        <v>4805</v>
      </c>
      <c r="C565" s="127" t="s">
        <v>532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s="127" t="s">
        <v>1101</v>
      </c>
      <c r="B566" s="139">
        <v>4806</v>
      </c>
      <c r="C566" s="127" t="s">
        <v>129</v>
      </c>
      <c r="D566">
        <v>0</v>
      </c>
      <c r="E566">
        <v>0</v>
      </c>
      <c r="F566">
        <v>18</v>
      </c>
      <c r="G566">
        <v>0</v>
      </c>
      <c r="H566">
        <v>0</v>
      </c>
      <c r="I566">
        <v>0</v>
      </c>
    </row>
    <row r="567" spans="1:9" x14ac:dyDescent="0.25">
      <c r="A567" s="127" t="s">
        <v>1103</v>
      </c>
      <c r="B567" s="139">
        <v>4810</v>
      </c>
      <c r="C567" s="127" t="s">
        <v>130</v>
      </c>
      <c r="D567">
        <v>19</v>
      </c>
      <c r="E567">
        <v>0</v>
      </c>
      <c r="F567">
        <v>0</v>
      </c>
      <c r="G567">
        <v>20</v>
      </c>
      <c r="H567">
        <v>0</v>
      </c>
      <c r="I567">
        <v>19</v>
      </c>
    </row>
    <row r="568" spans="1:9" x14ac:dyDescent="0.25">
      <c r="A568" s="127" t="s">
        <v>1099</v>
      </c>
      <c r="B568" s="139">
        <v>4812</v>
      </c>
      <c r="C568" s="127" t="s">
        <v>131</v>
      </c>
      <c r="D568">
        <v>0</v>
      </c>
      <c r="E568">
        <v>19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s="127" t="s">
        <v>1098</v>
      </c>
      <c r="B569" s="139">
        <v>4820</v>
      </c>
      <c r="C569" s="127" t="s">
        <v>132</v>
      </c>
      <c r="D569">
        <v>0</v>
      </c>
      <c r="E569">
        <v>17</v>
      </c>
      <c r="F569">
        <v>0</v>
      </c>
      <c r="G569">
        <v>0</v>
      </c>
      <c r="H569">
        <v>20</v>
      </c>
      <c r="I569">
        <v>0</v>
      </c>
    </row>
    <row r="570" spans="1:9" x14ac:dyDescent="0.25">
      <c r="A570" s="127" t="s">
        <v>1099</v>
      </c>
      <c r="B570" s="139">
        <v>4830</v>
      </c>
      <c r="C570" s="127" t="s">
        <v>533</v>
      </c>
      <c r="D570">
        <v>24</v>
      </c>
      <c r="E570">
        <v>0</v>
      </c>
      <c r="F570">
        <v>0</v>
      </c>
      <c r="G570">
        <v>0</v>
      </c>
      <c r="H570">
        <v>0</v>
      </c>
      <c r="I570">
        <v>24</v>
      </c>
    </row>
    <row r="571" spans="1:9" x14ac:dyDescent="0.25">
      <c r="A571" s="127" t="s">
        <v>1098</v>
      </c>
      <c r="B571" s="139">
        <v>4836</v>
      </c>
      <c r="C571" s="127" t="s">
        <v>133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</row>
    <row r="572" spans="1:9" x14ac:dyDescent="0.25">
      <c r="A572" s="127" t="s">
        <v>1098</v>
      </c>
      <c r="B572" s="139">
        <v>4845</v>
      </c>
      <c r="C572" s="127" t="s">
        <v>134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</row>
    <row r="573" spans="1:9" x14ac:dyDescent="0.25">
      <c r="A573" s="127" t="s">
        <v>1099</v>
      </c>
      <c r="B573" s="139">
        <v>4862</v>
      </c>
      <c r="C573" s="127" t="s">
        <v>135</v>
      </c>
      <c r="D573">
        <v>0</v>
      </c>
      <c r="E573">
        <v>18</v>
      </c>
      <c r="F573">
        <v>0</v>
      </c>
      <c r="G573">
        <v>0</v>
      </c>
      <c r="H573">
        <v>19</v>
      </c>
      <c r="I573">
        <v>0</v>
      </c>
    </row>
    <row r="574" spans="1:9" x14ac:dyDescent="0.25">
      <c r="A574" s="127" t="s">
        <v>1099</v>
      </c>
      <c r="B574" s="139">
        <v>4863</v>
      </c>
      <c r="C574" s="127" t="s">
        <v>136</v>
      </c>
      <c r="D574">
        <v>20</v>
      </c>
      <c r="E574">
        <v>0</v>
      </c>
      <c r="F574">
        <v>20.190000000000001</v>
      </c>
      <c r="G574">
        <v>0</v>
      </c>
      <c r="H574">
        <v>20</v>
      </c>
      <c r="I574">
        <v>20</v>
      </c>
    </row>
    <row r="575" spans="1:9" x14ac:dyDescent="0.25">
      <c r="A575" s="127" t="s">
        <v>1099</v>
      </c>
      <c r="B575" s="139">
        <v>4864</v>
      </c>
      <c r="C575" s="127" t="s">
        <v>137</v>
      </c>
      <c r="D575">
        <v>19</v>
      </c>
      <c r="E575">
        <v>0</v>
      </c>
      <c r="F575">
        <v>19</v>
      </c>
      <c r="G575">
        <v>0</v>
      </c>
      <c r="H575">
        <v>19</v>
      </c>
      <c r="I575">
        <v>19</v>
      </c>
    </row>
    <row r="576" spans="1:9" x14ac:dyDescent="0.25">
      <c r="A576" s="127" t="s">
        <v>1099</v>
      </c>
      <c r="B576" s="140">
        <v>4866</v>
      </c>
      <c r="C576" s="129" t="s">
        <v>1153</v>
      </c>
      <c r="D576">
        <v>0</v>
      </c>
      <c r="E576">
        <v>0</v>
      </c>
      <c r="F576">
        <v>20</v>
      </c>
      <c r="G576">
        <v>0</v>
      </c>
      <c r="H576">
        <v>0</v>
      </c>
      <c r="I576">
        <v>0</v>
      </c>
    </row>
    <row r="577" spans="1:9" x14ac:dyDescent="0.25">
      <c r="A577" s="127" t="s">
        <v>1098</v>
      </c>
      <c r="B577" s="139">
        <v>4873</v>
      </c>
      <c r="C577" s="127" t="s">
        <v>138</v>
      </c>
      <c r="D577">
        <v>0</v>
      </c>
      <c r="E577">
        <v>0</v>
      </c>
      <c r="F577">
        <v>0</v>
      </c>
      <c r="G577">
        <v>18</v>
      </c>
      <c r="H577">
        <v>0</v>
      </c>
      <c r="I577">
        <v>0</v>
      </c>
    </row>
    <row r="578" spans="1:9" x14ac:dyDescent="0.25">
      <c r="A578" s="127" t="s">
        <v>1099</v>
      </c>
      <c r="B578" s="139">
        <v>4884</v>
      </c>
      <c r="C578" s="127" t="s">
        <v>863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</row>
    <row r="579" spans="1:9" x14ac:dyDescent="0.25">
      <c r="A579" s="127" t="s">
        <v>1103</v>
      </c>
      <c r="B579" s="139">
        <v>4923</v>
      </c>
      <c r="C579" s="127" t="s">
        <v>534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</row>
    <row r="580" spans="1:9" x14ac:dyDescent="0.25">
      <c r="A580" s="127" t="s">
        <v>1098</v>
      </c>
      <c r="B580" s="139">
        <v>4958</v>
      </c>
      <c r="C580" s="127" t="s">
        <v>883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</row>
    <row r="581" spans="1:9" x14ac:dyDescent="0.25">
      <c r="A581" s="127" t="s">
        <v>1099</v>
      </c>
      <c r="B581" s="139">
        <v>4971</v>
      </c>
      <c r="C581" s="127" t="s">
        <v>535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</row>
    <row r="582" spans="1:9" x14ac:dyDescent="0.25">
      <c r="A582" s="127" t="s">
        <v>1098</v>
      </c>
      <c r="B582" s="139">
        <v>5034</v>
      </c>
      <c r="C582" s="127" t="s">
        <v>536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127" t="s">
        <v>1098</v>
      </c>
      <c r="B583" s="139">
        <v>5087</v>
      </c>
      <c r="C583" s="127" t="s">
        <v>537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127" t="s">
        <v>1099</v>
      </c>
      <c r="B584" s="139">
        <v>5088</v>
      </c>
      <c r="C584" s="127" t="s">
        <v>763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</row>
    <row r="585" spans="1:9" x14ac:dyDescent="0.25">
      <c r="A585" s="127" t="s">
        <v>1099</v>
      </c>
      <c r="B585" s="139">
        <v>5113</v>
      </c>
      <c r="C585" s="127" t="s">
        <v>1259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</row>
    <row r="586" spans="1:9" x14ac:dyDescent="0.25">
      <c r="A586" s="127" t="s">
        <v>1098</v>
      </c>
      <c r="B586" s="139">
        <v>5114</v>
      </c>
      <c r="C586" s="127" t="s">
        <v>884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</row>
    <row r="587" spans="1:9" x14ac:dyDescent="0.25">
      <c r="A587" s="127" t="s">
        <v>1098</v>
      </c>
      <c r="B587" s="139">
        <v>5130</v>
      </c>
      <c r="C587" s="127" t="s">
        <v>139</v>
      </c>
      <c r="D587">
        <v>0</v>
      </c>
      <c r="E587">
        <v>0</v>
      </c>
      <c r="F587">
        <v>0</v>
      </c>
      <c r="G587">
        <v>0</v>
      </c>
      <c r="H587">
        <v>18</v>
      </c>
      <c r="I587">
        <v>0</v>
      </c>
    </row>
    <row r="588" spans="1:9" x14ac:dyDescent="0.25">
      <c r="A588" s="127" t="s">
        <v>1099</v>
      </c>
      <c r="B588" s="139">
        <v>5150</v>
      </c>
      <c r="C588" s="127" t="s">
        <v>538</v>
      </c>
      <c r="D588">
        <v>0</v>
      </c>
      <c r="E588">
        <v>28</v>
      </c>
      <c r="F588">
        <v>0</v>
      </c>
      <c r="G588">
        <v>0</v>
      </c>
      <c r="H588">
        <v>26</v>
      </c>
      <c r="I588">
        <v>0</v>
      </c>
    </row>
    <row r="589" spans="1:9" x14ac:dyDescent="0.25">
      <c r="A589" s="127" t="s">
        <v>1098</v>
      </c>
      <c r="B589" s="139">
        <v>5157</v>
      </c>
      <c r="C589" s="127" t="s">
        <v>140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</row>
    <row r="590" spans="1:9" x14ac:dyDescent="0.25">
      <c r="A590" s="127" t="s">
        <v>1099</v>
      </c>
      <c r="B590" s="139">
        <v>5167</v>
      </c>
      <c r="C590" s="127" t="s">
        <v>1260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s="127" t="s">
        <v>1099</v>
      </c>
      <c r="B591" s="139">
        <v>5181</v>
      </c>
      <c r="C591" s="127" t="s">
        <v>539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s="127" t="s">
        <v>1098</v>
      </c>
      <c r="B592" s="139">
        <v>5186</v>
      </c>
      <c r="C592" s="127" t="s">
        <v>540</v>
      </c>
      <c r="D592">
        <v>0</v>
      </c>
      <c r="E592">
        <v>0</v>
      </c>
      <c r="F592">
        <v>24</v>
      </c>
      <c r="G592">
        <v>0</v>
      </c>
      <c r="H592">
        <v>0</v>
      </c>
      <c r="I592">
        <v>0</v>
      </c>
    </row>
    <row r="593" spans="1:9" x14ac:dyDescent="0.25">
      <c r="A593" s="127" t="s">
        <v>1103</v>
      </c>
      <c r="B593" s="139">
        <v>5202</v>
      </c>
      <c r="C593" s="127" t="s">
        <v>141</v>
      </c>
      <c r="D593">
        <v>0</v>
      </c>
      <c r="E593">
        <v>0</v>
      </c>
      <c r="F593">
        <v>0</v>
      </c>
      <c r="G593">
        <v>18</v>
      </c>
      <c r="H593">
        <v>0</v>
      </c>
      <c r="I593">
        <v>0</v>
      </c>
    </row>
    <row r="594" spans="1:9" x14ac:dyDescent="0.25">
      <c r="A594" s="127" t="s">
        <v>1099</v>
      </c>
      <c r="B594" s="139">
        <v>5205</v>
      </c>
      <c r="C594" s="127" t="s">
        <v>142</v>
      </c>
      <c r="D594">
        <v>20</v>
      </c>
      <c r="E594">
        <v>0</v>
      </c>
      <c r="F594">
        <v>0</v>
      </c>
      <c r="G594">
        <v>20</v>
      </c>
      <c r="H594">
        <v>0</v>
      </c>
      <c r="I594">
        <v>20</v>
      </c>
    </row>
    <row r="595" spans="1:9" x14ac:dyDescent="0.25">
      <c r="A595" s="127" t="s">
        <v>1099</v>
      </c>
      <c r="B595" s="139">
        <v>5265</v>
      </c>
      <c r="C595" s="127" t="s">
        <v>143</v>
      </c>
      <c r="D595">
        <v>20</v>
      </c>
      <c r="E595">
        <v>0</v>
      </c>
      <c r="F595">
        <v>0</v>
      </c>
      <c r="G595">
        <v>0</v>
      </c>
      <c r="H595">
        <v>0</v>
      </c>
      <c r="I595">
        <v>20</v>
      </c>
    </row>
    <row r="596" spans="1:9" x14ac:dyDescent="0.25">
      <c r="A596" s="127" t="s">
        <v>1098</v>
      </c>
      <c r="B596" s="139">
        <v>5270</v>
      </c>
      <c r="C596" s="127" t="s">
        <v>1157</v>
      </c>
      <c r="D596">
        <v>0</v>
      </c>
      <c r="E596">
        <v>0</v>
      </c>
      <c r="F596">
        <v>0</v>
      </c>
      <c r="G596">
        <v>0</v>
      </c>
      <c r="H596">
        <v>19</v>
      </c>
      <c r="I596">
        <v>0</v>
      </c>
    </row>
    <row r="597" spans="1:9" x14ac:dyDescent="0.25">
      <c r="A597" s="127" t="s">
        <v>1103</v>
      </c>
      <c r="B597" s="139">
        <v>5278</v>
      </c>
      <c r="C597" s="127" t="s">
        <v>541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</row>
    <row r="598" spans="1:9" x14ac:dyDescent="0.25">
      <c r="A598" s="127" t="s">
        <v>1098</v>
      </c>
      <c r="B598" s="139">
        <v>5307</v>
      </c>
      <c r="C598" s="127" t="s">
        <v>144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</row>
    <row r="599" spans="1:9" x14ac:dyDescent="0.25">
      <c r="A599" s="127" t="s">
        <v>1101</v>
      </c>
      <c r="B599" s="139">
        <v>5330</v>
      </c>
      <c r="C599" s="127" t="s">
        <v>885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</row>
    <row r="600" spans="1:9" x14ac:dyDescent="0.25">
      <c r="A600" s="127" t="s">
        <v>1098</v>
      </c>
      <c r="B600" s="139">
        <v>5337</v>
      </c>
      <c r="C600" s="127" t="s">
        <v>542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</row>
    <row r="601" spans="1:9" x14ac:dyDescent="0.25">
      <c r="A601" s="127" t="s">
        <v>1099</v>
      </c>
      <c r="B601" s="139">
        <v>5342</v>
      </c>
      <c r="C601" s="127" t="s">
        <v>145</v>
      </c>
      <c r="D601">
        <v>0</v>
      </c>
      <c r="E601">
        <v>0</v>
      </c>
      <c r="F601">
        <v>0</v>
      </c>
      <c r="G601">
        <v>0</v>
      </c>
      <c r="H601">
        <v>20</v>
      </c>
      <c r="I601">
        <v>0</v>
      </c>
    </row>
    <row r="602" spans="1:9" x14ac:dyDescent="0.25">
      <c r="A602" s="127" t="s">
        <v>1098</v>
      </c>
      <c r="B602" s="139">
        <v>5344</v>
      </c>
      <c r="C602" s="127" t="s">
        <v>543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</row>
    <row r="603" spans="1:9" x14ac:dyDescent="0.25">
      <c r="A603" s="127" t="s">
        <v>1099</v>
      </c>
      <c r="B603" s="139">
        <v>5347</v>
      </c>
      <c r="C603" s="127" t="s">
        <v>544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</row>
    <row r="604" spans="1:9" x14ac:dyDescent="0.25">
      <c r="A604" s="127" t="s">
        <v>1101</v>
      </c>
      <c r="B604" s="139">
        <v>5360</v>
      </c>
      <c r="C604" s="127" t="s">
        <v>146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</row>
    <row r="605" spans="1:9" x14ac:dyDescent="0.25">
      <c r="A605" s="127" t="s">
        <v>1099</v>
      </c>
      <c r="B605" s="139">
        <v>5363</v>
      </c>
      <c r="C605" s="127" t="s">
        <v>1261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</row>
    <row r="606" spans="1:9" x14ac:dyDescent="0.25">
      <c r="A606" s="127" t="s">
        <v>1103</v>
      </c>
      <c r="B606" s="139">
        <v>5365</v>
      </c>
      <c r="C606" s="127" t="s">
        <v>545</v>
      </c>
      <c r="D606">
        <v>0</v>
      </c>
      <c r="E606">
        <v>0</v>
      </c>
      <c r="F606">
        <v>27.26</v>
      </c>
      <c r="G606">
        <v>0</v>
      </c>
      <c r="H606">
        <v>0</v>
      </c>
      <c r="I606">
        <v>0</v>
      </c>
    </row>
    <row r="607" spans="1:9" x14ac:dyDescent="0.25">
      <c r="A607" s="127" t="s">
        <v>1103</v>
      </c>
      <c r="B607" s="139">
        <v>5366</v>
      </c>
      <c r="C607" s="127" t="s">
        <v>546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</row>
    <row r="608" spans="1:9" x14ac:dyDescent="0.25">
      <c r="A608" s="127" t="s">
        <v>1099</v>
      </c>
      <c r="B608" s="139">
        <v>5391</v>
      </c>
      <c r="C608" s="127" t="s">
        <v>147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</row>
    <row r="609" spans="1:9" x14ac:dyDescent="0.25">
      <c r="A609" s="127" t="s">
        <v>1103</v>
      </c>
      <c r="B609" s="139">
        <v>5398</v>
      </c>
      <c r="C609" s="127" t="s">
        <v>547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</row>
    <row r="610" spans="1:9" x14ac:dyDescent="0.25">
      <c r="A610" s="127" t="s">
        <v>1103</v>
      </c>
      <c r="B610" s="139">
        <v>5399</v>
      </c>
      <c r="C610" s="127" t="s">
        <v>148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</row>
    <row r="611" spans="1:9" x14ac:dyDescent="0.25">
      <c r="A611" s="127" t="s">
        <v>1099</v>
      </c>
      <c r="B611" s="139">
        <v>5418</v>
      </c>
      <c r="C611" s="127" t="s">
        <v>1474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</row>
    <row r="612" spans="1:9" x14ac:dyDescent="0.25">
      <c r="A612" s="127" t="s">
        <v>1099</v>
      </c>
      <c r="B612" s="139">
        <v>5424</v>
      </c>
      <c r="C612" s="127" t="s">
        <v>548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s="127" t="s">
        <v>1101</v>
      </c>
      <c r="B613" s="139">
        <v>5426</v>
      </c>
      <c r="C613" s="127" t="s">
        <v>549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</row>
    <row r="614" spans="1:9" x14ac:dyDescent="0.25">
      <c r="A614" s="127" t="s">
        <v>1098</v>
      </c>
      <c r="B614" s="139">
        <v>5430</v>
      </c>
      <c r="C614" s="127" t="s">
        <v>149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</row>
    <row r="615" spans="1:9" x14ac:dyDescent="0.25">
      <c r="A615" s="127" t="s">
        <v>1098</v>
      </c>
      <c r="B615" s="139">
        <v>5432</v>
      </c>
      <c r="C615" s="127" t="s">
        <v>150</v>
      </c>
      <c r="D615">
        <v>0</v>
      </c>
      <c r="E615">
        <v>20</v>
      </c>
      <c r="F615">
        <v>0</v>
      </c>
      <c r="G615">
        <v>0</v>
      </c>
      <c r="H615">
        <v>20</v>
      </c>
      <c r="I615">
        <v>0</v>
      </c>
    </row>
    <row r="616" spans="1:9" x14ac:dyDescent="0.25">
      <c r="A616" s="127" t="s">
        <v>1103</v>
      </c>
      <c r="B616" s="139">
        <v>5437</v>
      </c>
      <c r="C616" s="127" t="s">
        <v>550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</row>
    <row r="617" spans="1:9" x14ac:dyDescent="0.25">
      <c r="A617" s="127" t="s">
        <v>1098</v>
      </c>
      <c r="B617" s="139">
        <v>5441</v>
      </c>
      <c r="C617" s="127" t="s">
        <v>886</v>
      </c>
      <c r="D617">
        <v>0</v>
      </c>
      <c r="E617">
        <v>0</v>
      </c>
      <c r="F617">
        <v>0</v>
      </c>
      <c r="G617">
        <v>27</v>
      </c>
      <c r="H617">
        <v>0</v>
      </c>
      <c r="I617">
        <v>0</v>
      </c>
    </row>
    <row r="618" spans="1:9" x14ac:dyDescent="0.25">
      <c r="A618" s="127" t="s">
        <v>1099</v>
      </c>
      <c r="B618" s="139">
        <v>5459</v>
      </c>
      <c r="C618" s="127" t="s">
        <v>551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s="127" t="s">
        <v>1098</v>
      </c>
      <c r="B619" s="139">
        <v>5460</v>
      </c>
      <c r="C619" s="127" t="s">
        <v>552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</row>
    <row r="620" spans="1:9" x14ac:dyDescent="0.25">
      <c r="A620" s="127" t="s">
        <v>1103</v>
      </c>
      <c r="B620" s="139">
        <v>5478</v>
      </c>
      <c r="C620" s="127" t="s">
        <v>553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</row>
    <row r="621" spans="1:9" x14ac:dyDescent="0.25">
      <c r="A621" s="127" t="s">
        <v>1098</v>
      </c>
      <c r="B621" s="139">
        <v>5488</v>
      </c>
      <c r="C621" s="127" t="s">
        <v>151</v>
      </c>
      <c r="D621">
        <v>0</v>
      </c>
      <c r="E621">
        <v>0</v>
      </c>
      <c r="F621">
        <v>0</v>
      </c>
      <c r="G621">
        <v>0</v>
      </c>
      <c r="H621">
        <v>19</v>
      </c>
      <c r="I621">
        <v>0</v>
      </c>
    </row>
    <row r="622" spans="1:9" x14ac:dyDescent="0.25">
      <c r="A622" s="127" t="s">
        <v>1101</v>
      </c>
      <c r="B622" s="139">
        <v>5503</v>
      </c>
      <c r="C622" s="127" t="s">
        <v>554</v>
      </c>
      <c r="D622">
        <v>0</v>
      </c>
      <c r="E622">
        <v>25.24</v>
      </c>
      <c r="F622">
        <v>0</v>
      </c>
      <c r="G622">
        <v>0</v>
      </c>
      <c r="H622">
        <v>0</v>
      </c>
      <c r="I622">
        <v>0</v>
      </c>
    </row>
    <row r="623" spans="1:9" x14ac:dyDescent="0.25">
      <c r="A623" s="127" t="s">
        <v>1103</v>
      </c>
      <c r="B623" s="139">
        <v>5505</v>
      </c>
      <c r="C623" s="127" t="s">
        <v>1553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</row>
    <row r="624" spans="1:9" x14ac:dyDescent="0.25">
      <c r="A624" s="127" t="s">
        <v>1099</v>
      </c>
      <c r="B624" s="139">
        <v>5507</v>
      </c>
      <c r="C624" s="127" t="s">
        <v>764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127" t="s">
        <v>1099</v>
      </c>
      <c r="B625" s="139">
        <v>5556</v>
      </c>
      <c r="C625" s="127" t="s">
        <v>1262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</row>
    <row r="626" spans="1:9" x14ac:dyDescent="0.25">
      <c r="A626" s="127" t="s">
        <v>1098</v>
      </c>
      <c r="B626" s="139">
        <v>5559</v>
      </c>
      <c r="C626" s="127" t="s">
        <v>887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</row>
    <row r="627" spans="1:9" x14ac:dyDescent="0.25">
      <c r="A627" s="127" t="s">
        <v>1098</v>
      </c>
      <c r="B627" s="139">
        <v>5561</v>
      </c>
      <c r="C627" s="127" t="s">
        <v>888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</row>
    <row r="628" spans="1:9" x14ac:dyDescent="0.25">
      <c r="A628" s="127" t="s">
        <v>1101</v>
      </c>
      <c r="B628" s="139">
        <v>5562</v>
      </c>
      <c r="C628" s="127" t="s">
        <v>1494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</row>
    <row r="629" spans="1:9" x14ac:dyDescent="0.25">
      <c r="A629" s="127" t="s">
        <v>1099</v>
      </c>
      <c r="B629" s="139">
        <v>5563</v>
      </c>
      <c r="C629" s="127" t="s">
        <v>889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</row>
    <row r="630" spans="1:9" x14ac:dyDescent="0.25">
      <c r="A630" s="127" t="s">
        <v>1099</v>
      </c>
      <c r="B630" s="141">
        <v>5564</v>
      </c>
      <c r="C630" s="128" t="s">
        <v>890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</row>
    <row r="631" spans="1:9" x14ac:dyDescent="0.25">
      <c r="A631" s="127" t="s">
        <v>1101</v>
      </c>
      <c r="B631" s="139">
        <v>5576</v>
      </c>
      <c r="C631" s="127" t="s">
        <v>1444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</row>
    <row r="632" spans="1:9" x14ac:dyDescent="0.25">
      <c r="A632" s="127" t="s">
        <v>1099</v>
      </c>
      <c r="B632" s="139">
        <v>5599</v>
      </c>
      <c r="C632" s="127" t="s">
        <v>154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</row>
    <row r="633" spans="1:9" x14ac:dyDescent="0.25">
      <c r="A633" s="127" t="s">
        <v>1103</v>
      </c>
      <c r="B633" s="139">
        <v>5608</v>
      </c>
      <c r="C633" s="127" t="s">
        <v>765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s="127" t="s">
        <v>1099</v>
      </c>
      <c r="B634" s="139">
        <v>5610</v>
      </c>
      <c r="C634" s="127" t="s">
        <v>555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</row>
    <row r="635" spans="1:9" x14ac:dyDescent="0.25">
      <c r="A635" s="127" t="s">
        <v>1099</v>
      </c>
      <c r="B635" s="139">
        <v>5630</v>
      </c>
      <c r="C635" s="127" t="s">
        <v>556</v>
      </c>
      <c r="D635">
        <v>0</v>
      </c>
      <c r="E635">
        <v>26</v>
      </c>
      <c r="F635">
        <v>0</v>
      </c>
      <c r="G635">
        <v>0</v>
      </c>
      <c r="H635">
        <v>0</v>
      </c>
      <c r="I635">
        <v>0</v>
      </c>
    </row>
    <row r="636" spans="1:9" x14ac:dyDescent="0.25">
      <c r="A636" s="127" t="s">
        <v>1103</v>
      </c>
      <c r="B636" s="139">
        <v>5631</v>
      </c>
      <c r="C636" s="127" t="s">
        <v>892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</row>
    <row r="637" spans="1:9" x14ac:dyDescent="0.25">
      <c r="A637" s="127" t="s">
        <v>1098</v>
      </c>
      <c r="B637" s="139">
        <v>5634</v>
      </c>
      <c r="C637" s="127" t="s">
        <v>557</v>
      </c>
      <c r="D637">
        <v>27</v>
      </c>
      <c r="E637">
        <v>0</v>
      </c>
      <c r="F637">
        <v>0</v>
      </c>
      <c r="G637">
        <v>0</v>
      </c>
      <c r="H637">
        <v>0</v>
      </c>
      <c r="I637">
        <v>0</v>
      </c>
    </row>
    <row r="638" spans="1:9" x14ac:dyDescent="0.25">
      <c r="A638" s="127" t="s">
        <v>1099</v>
      </c>
      <c r="B638" s="139">
        <v>5649</v>
      </c>
      <c r="C638" s="127" t="s">
        <v>155</v>
      </c>
      <c r="D638">
        <v>0</v>
      </c>
      <c r="E638">
        <v>0</v>
      </c>
      <c r="F638">
        <v>0</v>
      </c>
      <c r="G638">
        <v>19</v>
      </c>
      <c r="H638">
        <v>0</v>
      </c>
      <c r="I638">
        <v>0</v>
      </c>
    </row>
    <row r="639" spans="1:9" x14ac:dyDescent="0.25">
      <c r="A639" s="127" t="s">
        <v>1099</v>
      </c>
      <c r="B639" s="139">
        <v>5651</v>
      </c>
      <c r="C639" s="156" t="s">
        <v>2077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</row>
    <row r="640" spans="1:9" x14ac:dyDescent="0.25">
      <c r="A640" s="127" t="s">
        <v>1098</v>
      </c>
      <c r="B640" s="139">
        <v>5657</v>
      </c>
      <c r="C640" s="127" t="s">
        <v>1263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0</v>
      </c>
    </row>
    <row r="641" spans="1:9" x14ac:dyDescent="0.25">
      <c r="A641" s="127" t="s">
        <v>1099</v>
      </c>
      <c r="B641" s="139">
        <v>5665</v>
      </c>
      <c r="C641" s="127" t="s">
        <v>558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</row>
    <row r="642" spans="1:9" x14ac:dyDescent="0.25">
      <c r="A642" s="127" t="s">
        <v>1099</v>
      </c>
      <c r="B642" s="139">
        <v>5666</v>
      </c>
      <c r="C642" s="127" t="s">
        <v>559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</row>
    <row r="643" spans="1:9" x14ac:dyDescent="0.25">
      <c r="A643" s="127" t="s">
        <v>1099</v>
      </c>
      <c r="B643" s="139">
        <v>5669</v>
      </c>
      <c r="C643" s="127" t="s">
        <v>893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</row>
    <row r="644" spans="1:9" x14ac:dyDescent="0.25">
      <c r="A644" s="127" t="s">
        <v>1099</v>
      </c>
      <c r="B644" s="139">
        <v>5670</v>
      </c>
      <c r="C644" s="127" t="s">
        <v>156</v>
      </c>
      <c r="D644">
        <v>0</v>
      </c>
      <c r="E644">
        <v>0</v>
      </c>
      <c r="F644">
        <v>0</v>
      </c>
      <c r="G644">
        <v>18</v>
      </c>
      <c r="H644">
        <v>0</v>
      </c>
      <c r="I644">
        <v>0</v>
      </c>
    </row>
    <row r="645" spans="1:9" x14ac:dyDescent="0.25">
      <c r="A645" s="127" t="s">
        <v>1098</v>
      </c>
      <c r="B645" s="139">
        <v>5673</v>
      </c>
      <c r="C645" s="127" t="s">
        <v>157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</row>
    <row r="646" spans="1:9" x14ac:dyDescent="0.25">
      <c r="A646" s="127" t="s">
        <v>1098</v>
      </c>
      <c r="B646" s="139">
        <v>5676</v>
      </c>
      <c r="C646" s="127" t="s">
        <v>560</v>
      </c>
      <c r="D646">
        <v>27</v>
      </c>
      <c r="E646">
        <v>0</v>
      </c>
      <c r="F646">
        <v>0</v>
      </c>
      <c r="G646">
        <v>0</v>
      </c>
      <c r="H646">
        <v>0</v>
      </c>
      <c r="I646" t="s">
        <v>2152</v>
      </c>
    </row>
    <row r="647" spans="1:9" x14ac:dyDescent="0.25">
      <c r="A647" s="127" t="s">
        <v>1099</v>
      </c>
      <c r="B647" s="139">
        <v>5684</v>
      </c>
      <c r="C647" s="127" t="s">
        <v>561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</row>
    <row r="648" spans="1:9" x14ac:dyDescent="0.25">
      <c r="A648" s="127" t="s">
        <v>1098</v>
      </c>
      <c r="B648" s="139">
        <v>5690</v>
      </c>
      <c r="C648" s="127" t="s">
        <v>766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</row>
    <row r="649" spans="1:9" x14ac:dyDescent="0.25">
      <c r="A649" s="127" t="s">
        <v>1103</v>
      </c>
      <c r="B649" s="139">
        <v>5691</v>
      </c>
      <c r="C649" s="127" t="s">
        <v>1444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</row>
    <row r="650" spans="1:9" x14ac:dyDescent="0.25">
      <c r="A650" s="127" t="s">
        <v>1099</v>
      </c>
      <c r="B650" s="139">
        <v>5694</v>
      </c>
      <c r="C650" s="127" t="s">
        <v>1162</v>
      </c>
      <c r="D650">
        <v>0</v>
      </c>
      <c r="E650">
        <v>0</v>
      </c>
      <c r="F650">
        <v>0</v>
      </c>
      <c r="G650">
        <v>0</v>
      </c>
      <c r="H650">
        <v>20</v>
      </c>
      <c r="I650">
        <v>0</v>
      </c>
    </row>
    <row r="651" spans="1:9" x14ac:dyDescent="0.25">
      <c r="A651" s="127" t="s">
        <v>1101</v>
      </c>
      <c r="B651" s="139">
        <v>5695</v>
      </c>
      <c r="C651" s="127" t="s">
        <v>767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</row>
    <row r="652" spans="1:9" x14ac:dyDescent="0.25">
      <c r="A652" s="127" t="s">
        <v>1098</v>
      </c>
      <c r="B652" s="139">
        <v>5696</v>
      </c>
      <c r="C652" s="127" t="s">
        <v>158</v>
      </c>
      <c r="D652">
        <v>0</v>
      </c>
      <c r="E652">
        <v>20</v>
      </c>
      <c r="F652">
        <v>0</v>
      </c>
      <c r="G652">
        <v>0</v>
      </c>
      <c r="H652">
        <v>0</v>
      </c>
      <c r="I652">
        <v>0</v>
      </c>
    </row>
    <row r="653" spans="1:9" x14ac:dyDescent="0.25">
      <c r="A653" s="127" t="s">
        <v>1098</v>
      </c>
      <c r="B653" s="139">
        <v>5702</v>
      </c>
      <c r="C653" s="127" t="s">
        <v>894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</row>
    <row r="654" spans="1:9" x14ac:dyDescent="0.25">
      <c r="A654" s="127" t="s">
        <v>1099</v>
      </c>
      <c r="B654" s="139">
        <v>5714</v>
      </c>
      <c r="C654" s="127" t="s">
        <v>159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</row>
    <row r="655" spans="1:9" x14ac:dyDescent="0.25">
      <c r="A655" s="127" t="s">
        <v>1098</v>
      </c>
      <c r="B655" s="139">
        <v>5728</v>
      </c>
      <c r="C655" s="127" t="s">
        <v>160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</row>
    <row r="656" spans="1:9" x14ac:dyDescent="0.25">
      <c r="A656" s="127" t="s">
        <v>1098</v>
      </c>
      <c r="B656" s="139">
        <v>5732</v>
      </c>
      <c r="C656" s="127" t="s">
        <v>895</v>
      </c>
      <c r="D656">
        <v>0</v>
      </c>
      <c r="E656">
        <v>26</v>
      </c>
      <c r="F656">
        <v>0</v>
      </c>
      <c r="G656">
        <v>0</v>
      </c>
      <c r="H656">
        <v>0</v>
      </c>
      <c r="I656">
        <v>0</v>
      </c>
    </row>
    <row r="657" spans="1:9" x14ac:dyDescent="0.25">
      <c r="A657" s="127" t="s">
        <v>1098</v>
      </c>
      <c r="B657" s="139">
        <v>5739</v>
      </c>
      <c r="C657" s="127" t="s">
        <v>562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</row>
    <row r="658" spans="1:9" x14ac:dyDescent="0.25">
      <c r="A658" s="127" t="s">
        <v>1098</v>
      </c>
      <c r="B658" s="139">
        <v>5743</v>
      </c>
      <c r="C658" s="127" t="s">
        <v>161</v>
      </c>
      <c r="D658">
        <v>0</v>
      </c>
      <c r="E658">
        <v>0</v>
      </c>
      <c r="F658">
        <v>18</v>
      </c>
      <c r="G658">
        <v>0</v>
      </c>
      <c r="H658">
        <v>0</v>
      </c>
      <c r="I658">
        <v>0</v>
      </c>
    </row>
    <row r="659" spans="1:9" x14ac:dyDescent="0.25">
      <c r="A659" s="127" t="s">
        <v>1099</v>
      </c>
      <c r="B659" s="139">
        <v>5746</v>
      </c>
      <c r="C659" s="127" t="s">
        <v>162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</row>
    <row r="660" spans="1:9" x14ac:dyDescent="0.25">
      <c r="A660" s="127" t="s">
        <v>1101</v>
      </c>
      <c r="B660" s="139">
        <v>5748</v>
      </c>
      <c r="C660" s="127" t="s">
        <v>564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</row>
    <row r="661" spans="1:9" x14ac:dyDescent="0.25">
      <c r="A661" s="127" t="s">
        <v>1098</v>
      </c>
      <c r="B661" s="139">
        <v>5749</v>
      </c>
      <c r="C661" s="127" t="s">
        <v>163</v>
      </c>
      <c r="D661">
        <v>0</v>
      </c>
      <c r="E661">
        <v>20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s="127" t="s">
        <v>1098</v>
      </c>
      <c r="B662" s="139">
        <v>5750</v>
      </c>
      <c r="C662" s="127" t="s">
        <v>164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</row>
    <row r="663" spans="1:9" x14ac:dyDescent="0.25">
      <c r="A663" s="127" t="s">
        <v>1101</v>
      </c>
      <c r="B663" s="139">
        <v>5757</v>
      </c>
      <c r="C663" s="127" t="s">
        <v>1553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</row>
    <row r="664" spans="1:9" x14ac:dyDescent="0.25">
      <c r="A664" s="127" t="s">
        <v>1099</v>
      </c>
      <c r="B664" s="124">
        <v>5763</v>
      </c>
      <c r="C664" s="130" t="s">
        <v>166</v>
      </c>
      <c r="D664">
        <v>0</v>
      </c>
      <c r="E664">
        <v>17</v>
      </c>
      <c r="F664">
        <v>0</v>
      </c>
      <c r="G664">
        <v>0</v>
      </c>
      <c r="H664">
        <v>0</v>
      </c>
      <c r="I664">
        <v>0</v>
      </c>
    </row>
    <row r="665" spans="1:9" x14ac:dyDescent="0.25">
      <c r="A665" s="127" t="s">
        <v>1099</v>
      </c>
      <c r="B665" s="142">
        <v>5769</v>
      </c>
      <c r="C665" s="129" t="s">
        <v>565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</row>
    <row r="666" spans="1:9" x14ac:dyDescent="0.25">
      <c r="A666" s="127" t="s">
        <v>1099</v>
      </c>
      <c r="B666" s="139">
        <v>5771</v>
      </c>
      <c r="C666" s="127" t="s">
        <v>566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</row>
    <row r="667" spans="1:9" x14ac:dyDescent="0.25">
      <c r="A667" s="127" t="s">
        <v>1107</v>
      </c>
      <c r="B667" s="139">
        <v>5772</v>
      </c>
      <c r="C667" s="127" t="s">
        <v>167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</row>
    <row r="668" spans="1:9" x14ac:dyDescent="0.25">
      <c r="A668" s="127" t="s">
        <v>1099</v>
      </c>
      <c r="B668" s="139">
        <v>5778</v>
      </c>
      <c r="C668" s="127" t="s">
        <v>567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</row>
    <row r="669" spans="1:9" x14ac:dyDescent="0.25">
      <c r="A669" s="127" t="s">
        <v>1103</v>
      </c>
      <c r="B669" s="139">
        <v>5780</v>
      </c>
      <c r="C669" s="127" t="s">
        <v>1264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</row>
    <row r="670" spans="1:9" x14ac:dyDescent="0.25">
      <c r="A670" s="127" t="s">
        <v>1098</v>
      </c>
      <c r="B670" s="139">
        <v>5783</v>
      </c>
      <c r="C670" s="127" t="s">
        <v>168</v>
      </c>
      <c r="D670">
        <v>0</v>
      </c>
      <c r="E670">
        <v>0</v>
      </c>
      <c r="F670">
        <v>0</v>
      </c>
      <c r="G670">
        <v>20</v>
      </c>
      <c r="H670">
        <v>0</v>
      </c>
      <c r="I670">
        <v>0</v>
      </c>
    </row>
    <row r="671" spans="1:9" x14ac:dyDescent="0.25">
      <c r="A671" s="127" t="s">
        <v>1101</v>
      </c>
      <c r="B671" s="139">
        <v>5786</v>
      </c>
      <c r="C671" s="127" t="s">
        <v>768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</row>
    <row r="672" spans="1:9" x14ac:dyDescent="0.25">
      <c r="A672" s="127" t="s">
        <v>1103</v>
      </c>
      <c r="B672" s="139">
        <v>5789</v>
      </c>
      <c r="C672" s="127" t="s">
        <v>568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s="127" t="s">
        <v>1101</v>
      </c>
      <c r="B673" s="139">
        <v>5799</v>
      </c>
      <c r="C673" s="127" t="s">
        <v>569</v>
      </c>
      <c r="D673">
        <v>0</v>
      </c>
      <c r="E673">
        <v>0</v>
      </c>
      <c r="F673">
        <v>0</v>
      </c>
      <c r="G673">
        <v>0</v>
      </c>
      <c r="H673">
        <v>25</v>
      </c>
      <c r="I673">
        <v>0</v>
      </c>
    </row>
    <row r="674" spans="1:9" x14ac:dyDescent="0.25">
      <c r="A674" s="127" t="s">
        <v>1103</v>
      </c>
      <c r="B674" s="139">
        <v>5801</v>
      </c>
      <c r="C674" s="127" t="s">
        <v>1265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</row>
    <row r="675" spans="1:9" x14ac:dyDescent="0.25">
      <c r="A675" s="127" t="s">
        <v>1103</v>
      </c>
      <c r="B675" s="139">
        <v>5807</v>
      </c>
      <c r="C675" s="127" t="s">
        <v>570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</row>
    <row r="676" spans="1:9" x14ac:dyDescent="0.25">
      <c r="A676" s="127" t="s">
        <v>1103</v>
      </c>
      <c r="B676" s="139">
        <v>5808</v>
      </c>
      <c r="C676" s="127" t="s">
        <v>571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</row>
    <row r="677" spans="1:9" x14ac:dyDescent="0.25">
      <c r="A677" s="127" t="s">
        <v>1099</v>
      </c>
      <c r="B677" s="139">
        <v>5811</v>
      </c>
      <c r="C677" s="127" t="s">
        <v>572</v>
      </c>
      <c r="D677">
        <v>0</v>
      </c>
      <c r="E677">
        <v>0</v>
      </c>
      <c r="F677">
        <v>0</v>
      </c>
      <c r="G677">
        <v>27</v>
      </c>
      <c r="H677">
        <v>0</v>
      </c>
      <c r="I677">
        <v>0</v>
      </c>
    </row>
    <row r="678" spans="1:9" x14ac:dyDescent="0.25">
      <c r="A678" s="127" t="s">
        <v>1099</v>
      </c>
      <c r="B678" s="141">
        <v>5819</v>
      </c>
      <c r="C678" s="129" t="s">
        <v>573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</row>
    <row r="679" spans="1:9" x14ac:dyDescent="0.25">
      <c r="A679" s="127" t="s">
        <v>1099</v>
      </c>
      <c r="B679" s="139">
        <v>5826</v>
      </c>
      <c r="C679" s="127" t="s">
        <v>169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</row>
    <row r="680" spans="1:9" x14ac:dyDescent="0.25">
      <c r="A680" s="127" t="s">
        <v>1098</v>
      </c>
      <c r="B680" s="139">
        <v>5832</v>
      </c>
      <c r="C680" s="127" t="s">
        <v>1266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</row>
    <row r="681" spans="1:9" x14ac:dyDescent="0.25">
      <c r="A681" s="127" t="s">
        <v>1099</v>
      </c>
      <c r="B681" s="139">
        <v>5833</v>
      </c>
      <c r="C681" s="127" t="s">
        <v>574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</row>
    <row r="682" spans="1:9" x14ac:dyDescent="0.25">
      <c r="A682" s="127" t="s">
        <v>1099</v>
      </c>
      <c r="B682" s="139">
        <v>5839</v>
      </c>
      <c r="C682" s="127" t="s">
        <v>170</v>
      </c>
      <c r="D682">
        <v>19</v>
      </c>
      <c r="E682">
        <v>0</v>
      </c>
      <c r="F682">
        <v>0</v>
      </c>
      <c r="G682">
        <v>0</v>
      </c>
      <c r="H682">
        <v>0</v>
      </c>
      <c r="I682">
        <v>19</v>
      </c>
    </row>
    <row r="683" spans="1:9" x14ac:dyDescent="0.25">
      <c r="A683" s="127" t="s">
        <v>1098</v>
      </c>
      <c r="B683" s="139">
        <v>5865</v>
      </c>
      <c r="C683" s="127" t="s">
        <v>575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</row>
    <row r="684" spans="1:9" x14ac:dyDescent="0.25">
      <c r="A684" s="127" t="s">
        <v>1098</v>
      </c>
      <c r="B684" s="139">
        <v>5866</v>
      </c>
      <c r="C684" s="127" t="s">
        <v>1267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</row>
    <row r="685" spans="1:9" x14ac:dyDescent="0.25">
      <c r="A685" s="127" t="s">
        <v>1098</v>
      </c>
      <c r="B685" s="139">
        <v>5868</v>
      </c>
      <c r="C685" s="127" t="s">
        <v>576</v>
      </c>
      <c r="D685">
        <v>0</v>
      </c>
      <c r="E685">
        <v>25</v>
      </c>
      <c r="F685">
        <v>0</v>
      </c>
      <c r="G685">
        <v>0</v>
      </c>
      <c r="H685">
        <v>0</v>
      </c>
      <c r="I685">
        <v>0</v>
      </c>
    </row>
    <row r="686" spans="1:9" x14ac:dyDescent="0.25">
      <c r="A686" s="127" t="s">
        <v>1099</v>
      </c>
      <c r="B686" s="139">
        <v>5876</v>
      </c>
      <c r="C686" s="127" t="s">
        <v>769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</row>
    <row r="687" spans="1:9" x14ac:dyDescent="0.25">
      <c r="A687" s="127" t="s">
        <v>1098</v>
      </c>
      <c r="B687" s="141">
        <v>5877</v>
      </c>
      <c r="C687" s="129" t="s">
        <v>1145</v>
      </c>
      <c r="D687">
        <v>19</v>
      </c>
      <c r="E687">
        <v>0</v>
      </c>
      <c r="F687">
        <v>0</v>
      </c>
      <c r="G687">
        <v>0</v>
      </c>
      <c r="H687">
        <v>0</v>
      </c>
      <c r="I687">
        <v>19</v>
      </c>
    </row>
    <row r="688" spans="1:9" x14ac:dyDescent="0.25">
      <c r="A688" s="127" t="s">
        <v>1099</v>
      </c>
      <c r="B688" s="139">
        <v>5879</v>
      </c>
      <c r="C688" s="127" t="s">
        <v>171</v>
      </c>
      <c r="D688">
        <v>0</v>
      </c>
      <c r="E688">
        <v>17</v>
      </c>
      <c r="F688">
        <v>0</v>
      </c>
      <c r="G688">
        <v>0</v>
      </c>
      <c r="H688">
        <v>0</v>
      </c>
      <c r="I688">
        <v>0</v>
      </c>
    </row>
    <row r="689" spans="1:9" x14ac:dyDescent="0.25">
      <c r="A689" s="127" t="s">
        <v>1099</v>
      </c>
      <c r="B689" s="139">
        <v>5882</v>
      </c>
      <c r="C689" s="127" t="s">
        <v>1268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</row>
    <row r="690" spans="1:9" x14ac:dyDescent="0.25">
      <c r="A690" s="127" t="s">
        <v>1099</v>
      </c>
      <c r="B690" s="139">
        <v>5883</v>
      </c>
      <c r="C690" s="127" t="s">
        <v>172</v>
      </c>
      <c r="D690">
        <v>0</v>
      </c>
      <c r="E690">
        <v>18</v>
      </c>
      <c r="F690">
        <v>0</v>
      </c>
      <c r="G690">
        <v>0</v>
      </c>
      <c r="H690">
        <v>0</v>
      </c>
      <c r="I690">
        <v>0</v>
      </c>
    </row>
    <row r="691" spans="1:9" x14ac:dyDescent="0.25">
      <c r="A691" s="127" t="s">
        <v>1098</v>
      </c>
      <c r="B691" s="139">
        <v>5884</v>
      </c>
      <c r="C691" s="127" t="s">
        <v>1555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s="127" t="s">
        <v>1101</v>
      </c>
      <c r="B692" s="139">
        <v>5894</v>
      </c>
      <c r="C692" s="127" t="s">
        <v>1269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</row>
    <row r="693" spans="1:9" x14ac:dyDescent="0.25">
      <c r="A693" s="127" t="s">
        <v>1098</v>
      </c>
      <c r="B693" s="139">
        <v>5896</v>
      </c>
      <c r="C693" s="127" t="s">
        <v>896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s="127" t="s">
        <v>1103</v>
      </c>
      <c r="B694" s="139">
        <v>5903</v>
      </c>
      <c r="C694" s="127" t="s">
        <v>1270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</row>
    <row r="695" spans="1:9" x14ac:dyDescent="0.25">
      <c r="A695" s="127" t="s">
        <v>1098</v>
      </c>
      <c r="B695" s="139">
        <v>5905</v>
      </c>
      <c r="C695" s="127" t="s">
        <v>577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</row>
    <row r="696" spans="1:9" x14ac:dyDescent="0.25">
      <c r="A696" s="127" t="s">
        <v>1099</v>
      </c>
      <c r="B696" s="139">
        <v>5908</v>
      </c>
      <c r="C696" s="127" t="s">
        <v>770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</row>
    <row r="697" spans="1:9" x14ac:dyDescent="0.25">
      <c r="A697" s="127" t="s">
        <v>1098</v>
      </c>
      <c r="B697" s="139">
        <v>5921</v>
      </c>
      <c r="C697" s="127" t="s">
        <v>898</v>
      </c>
      <c r="D697">
        <v>26</v>
      </c>
      <c r="E697">
        <v>0</v>
      </c>
      <c r="F697">
        <v>0</v>
      </c>
      <c r="G697">
        <v>0</v>
      </c>
      <c r="H697">
        <v>0</v>
      </c>
      <c r="I697">
        <v>26</v>
      </c>
    </row>
    <row r="698" spans="1:9" x14ac:dyDescent="0.25">
      <c r="A698" s="127" t="s">
        <v>1101</v>
      </c>
      <c r="B698" s="139">
        <v>5922</v>
      </c>
      <c r="C698" s="127" t="s">
        <v>771</v>
      </c>
      <c r="D698">
        <v>0</v>
      </c>
      <c r="E698">
        <v>25.24</v>
      </c>
      <c r="F698">
        <v>0</v>
      </c>
      <c r="G698">
        <v>0</v>
      </c>
      <c r="H698">
        <v>0</v>
      </c>
      <c r="I698">
        <v>0</v>
      </c>
    </row>
    <row r="699" spans="1:9" x14ac:dyDescent="0.25">
      <c r="A699" s="127" t="s">
        <v>1098</v>
      </c>
      <c r="B699" s="139">
        <v>5923</v>
      </c>
      <c r="C699" s="127" t="s">
        <v>899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</row>
    <row r="700" spans="1:9" x14ac:dyDescent="0.25">
      <c r="A700" s="127" t="s">
        <v>1098</v>
      </c>
      <c r="B700" s="139">
        <v>5926</v>
      </c>
      <c r="C700" s="127" t="s">
        <v>1271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</row>
    <row r="701" spans="1:9" x14ac:dyDescent="0.25">
      <c r="A701" s="127" t="s">
        <v>1101</v>
      </c>
      <c r="B701" s="139">
        <v>5931</v>
      </c>
      <c r="C701" s="127" t="s">
        <v>578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</row>
    <row r="702" spans="1:9" x14ac:dyDescent="0.25">
      <c r="A702" s="127" t="s">
        <v>1103</v>
      </c>
      <c r="B702" s="139">
        <v>5934</v>
      </c>
      <c r="C702" s="127" t="s">
        <v>1160</v>
      </c>
      <c r="D702" t="s">
        <v>1490</v>
      </c>
      <c r="E702">
        <v>0</v>
      </c>
      <c r="F702">
        <v>0</v>
      </c>
      <c r="G702">
        <v>0</v>
      </c>
      <c r="H702">
        <v>0</v>
      </c>
      <c r="I702" t="s">
        <v>1490</v>
      </c>
    </row>
    <row r="703" spans="1:9" x14ac:dyDescent="0.25">
      <c r="A703" s="127" t="s">
        <v>1103</v>
      </c>
      <c r="B703" s="139">
        <v>5944</v>
      </c>
      <c r="C703" s="127" t="s">
        <v>1553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s="127" t="s">
        <v>1098</v>
      </c>
      <c r="B704" s="139">
        <v>5947</v>
      </c>
      <c r="C704" t="s">
        <v>1663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</row>
    <row r="705" spans="1:9" x14ac:dyDescent="0.25">
      <c r="A705" s="127" t="s">
        <v>1099</v>
      </c>
      <c r="B705" s="139">
        <v>5955</v>
      </c>
      <c r="C705" s="127" t="s">
        <v>579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s="127" t="s">
        <v>1099</v>
      </c>
      <c r="B706" s="139">
        <v>5958</v>
      </c>
      <c r="C706" s="127" t="s">
        <v>1444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</row>
    <row r="707" spans="1:9" x14ac:dyDescent="0.25">
      <c r="A707" s="127" t="s">
        <v>1101</v>
      </c>
      <c r="B707" s="139">
        <v>5964</v>
      </c>
      <c r="C707" s="127" t="s">
        <v>1444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s="127" t="s">
        <v>1099</v>
      </c>
      <c r="B708" s="139">
        <v>5967</v>
      </c>
      <c r="C708" s="127" t="s">
        <v>580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</row>
    <row r="709" spans="1:9" x14ac:dyDescent="0.25">
      <c r="A709" s="127" t="s">
        <v>1098</v>
      </c>
      <c r="B709" s="139">
        <v>5975</v>
      </c>
      <c r="C709" s="127" t="s">
        <v>982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s="127" t="s">
        <v>1099</v>
      </c>
      <c r="B710" s="139">
        <v>5980</v>
      </c>
      <c r="C710" s="127" t="s">
        <v>581</v>
      </c>
      <c r="D710">
        <v>0</v>
      </c>
      <c r="E710">
        <v>0</v>
      </c>
      <c r="F710">
        <v>24</v>
      </c>
      <c r="G710">
        <v>0</v>
      </c>
      <c r="H710">
        <v>0</v>
      </c>
      <c r="I710">
        <v>0</v>
      </c>
    </row>
    <row r="711" spans="1:9" x14ac:dyDescent="0.25">
      <c r="A711" s="127" t="s">
        <v>1099</v>
      </c>
      <c r="B711" s="139">
        <v>5982</v>
      </c>
      <c r="C711" s="127" t="s">
        <v>1165</v>
      </c>
      <c r="D711">
        <v>0</v>
      </c>
      <c r="E711">
        <v>0</v>
      </c>
      <c r="F711">
        <v>0</v>
      </c>
      <c r="G711">
        <v>17</v>
      </c>
      <c r="H711">
        <v>0</v>
      </c>
      <c r="I711">
        <v>0</v>
      </c>
    </row>
    <row r="712" spans="1:9" x14ac:dyDescent="0.25">
      <c r="A712" s="127" t="s">
        <v>1099</v>
      </c>
      <c r="B712" s="139">
        <v>5985</v>
      </c>
      <c r="C712" s="127" t="s">
        <v>983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</row>
    <row r="713" spans="1:9" x14ac:dyDescent="0.25">
      <c r="A713" s="127" t="s">
        <v>1098</v>
      </c>
      <c r="B713" s="139">
        <v>6007</v>
      </c>
      <c r="C713" s="127" t="s">
        <v>175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</row>
    <row r="714" spans="1:9" x14ac:dyDescent="0.25">
      <c r="A714" s="127" t="s">
        <v>1098</v>
      </c>
      <c r="B714" s="139">
        <v>6029</v>
      </c>
      <c r="C714" s="127" t="s">
        <v>1444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</row>
    <row r="715" spans="1:9" x14ac:dyDescent="0.25">
      <c r="A715" s="127" t="s">
        <v>1098</v>
      </c>
      <c r="B715" s="139">
        <v>6031</v>
      </c>
      <c r="C715" s="127" t="s">
        <v>176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</row>
    <row r="716" spans="1:9" x14ac:dyDescent="0.25">
      <c r="A716" s="127" t="s">
        <v>1101</v>
      </c>
      <c r="B716" s="139">
        <v>6035</v>
      </c>
      <c r="C716" s="127" t="s">
        <v>582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</row>
    <row r="717" spans="1:9" x14ac:dyDescent="0.25">
      <c r="A717" s="127" t="s">
        <v>1103</v>
      </c>
      <c r="B717" s="139">
        <v>6045</v>
      </c>
      <c r="C717" s="127" t="s">
        <v>772</v>
      </c>
      <c r="D717">
        <v>0</v>
      </c>
      <c r="E717">
        <v>0</v>
      </c>
      <c r="F717">
        <v>0</v>
      </c>
      <c r="G717">
        <v>0</v>
      </c>
      <c r="H717">
        <v>0</v>
      </c>
      <c r="I717">
        <v>0</v>
      </c>
    </row>
    <row r="718" spans="1:9" x14ac:dyDescent="0.25">
      <c r="A718" s="127" t="s">
        <v>1098</v>
      </c>
      <c r="B718" s="139">
        <v>6047</v>
      </c>
      <c r="C718" s="127" t="s">
        <v>583</v>
      </c>
      <c r="D718">
        <v>0</v>
      </c>
      <c r="E718">
        <v>0</v>
      </c>
      <c r="F718">
        <v>0</v>
      </c>
      <c r="G718">
        <v>0</v>
      </c>
      <c r="H718">
        <v>0</v>
      </c>
      <c r="I718">
        <v>0</v>
      </c>
    </row>
    <row r="719" spans="1:9" x14ac:dyDescent="0.25">
      <c r="A719" s="127" t="s">
        <v>1101</v>
      </c>
      <c r="B719" s="139">
        <v>6048</v>
      </c>
      <c r="C719" s="127" t="s">
        <v>900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s="127" t="s">
        <v>1098</v>
      </c>
      <c r="B720" s="139">
        <v>6050</v>
      </c>
      <c r="C720" s="127" t="s">
        <v>984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</row>
    <row r="721" spans="1:9" x14ac:dyDescent="0.25">
      <c r="A721" s="127" t="s">
        <v>1098</v>
      </c>
      <c r="B721" s="139">
        <v>6054</v>
      </c>
      <c r="C721" s="127" t="s">
        <v>177</v>
      </c>
      <c r="D721">
        <v>0</v>
      </c>
      <c r="E721">
        <v>0</v>
      </c>
      <c r="F721">
        <v>20</v>
      </c>
      <c r="G721">
        <v>0</v>
      </c>
      <c r="H721">
        <v>0</v>
      </c>
      <c r="I721">
        <v>0</v>
      </c>
    </row>
    <row r="722" spans="1:9" x14ac:dyDescent="0.25">
      <c r="A722" s="127" t="s">
        <v>1103</v>
      </c>
      <c r="B722" s="139">
        <v>6063</v>
      </c>
      <c r="C722" s="127" t="s">
        <v>584</v>
      </c>
      <c r="D722">
        <v>0</v>
      </c>
      <c r="E722">
        <v>0</v>
      </c>
      <c r="F722">
        <v>27.26</v>
      </c>
      <c r="G722">
        <v>0</v>
      </c>
      <c r="H722">
        <v>0</v>
      </c>
      <c r="I722">
        <v>0</v>
      </c>
    </row>
    <row r="723" spans="1:9" x14ac:dyDescent="0.25">
      <c r="A723" s="127" t="s">
        <v>1098</v>
      </c>
      <c r="B723" s="139">
        <v>6064</v>
      </c>
      <c r="C723" s="127" t="s">
        <v>773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</row>
    <row r="724" spans="1:9" x14ac:dyDescent="0.25">
      <c r="A724" s="127" t="s">
        <v>1098</v>
      </c>
      <c r="B724" s="139">
        <v>6070</v>
      </c>
      <c r="C724" s="127" t="s">
        <v>985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</row>
    <row r="725" spans="1:9" x14ac:dyDescent="0.25">
      <c r="A725" s="127" t="s">
        <v>1103</v>
      </c>
      <c r="B725" s="126">
        <v>6074</v>
      </c>
      <c r="C725" s="126" t="s">
        <v>585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127" t="s">
        <v>1099</v>
      </c>
      <c r="B726" s="139">
        <v>6075</v>
      </c>
      <c r="C726" s="127" t="s">
        <v>586</v>
      </c>
      <c r="D726">
        <v>0</v>
      </c>
      <c r="E726">
        <v>0</v>
      </c>
      <c r="F726">
        <v>0</v>
      </c>
      <c r="G726">
        <v>0</v>
      </c>
      <c r="H726">
        <v>0</v>
      </c>
      <c r="I726">
        <v>0</v>
      </c>
    </row>
    <row r="727" spans="1:9" x14ac:dyDescent="0.25">
      <c r="A727" s="127" t="s">
        <v>1101</v>
      </c>
      <c r="B727" s="139">
        <v>6080</v>
      </c>
      <c r="C727" s="127" t="s">
        <v>587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127" t="s">
        <v>1098</v>
      </c>
      <c r="B728" s="139">
        <v>6100</v>
      </c>
      <c r="C728" s="127" t="s">
        <v>901</v>
      </c>
      <c r="D728">
        <v>0</v>
      </c>
      <c r="E728">
        <v>26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127" t="s">
        <v>1103</v>
      </c>
      <c r="B729" s="139">
        <v>6103</v>
      </c>
      <c r="C729" s="127" t="s">
        <v>588</v>
      </c>
      <c r="D729">
        <v>0</v>
      </c>
      <c r="E729">
        <v>0</v>
      </c>
      <c r="F729">
        <v>0</v>
      </c>
      <c r="G729">
        <v>26</v>
      </c>
      <c r="H729">
        <v>0</v>
      </c>
      <c r="I729">
        <v>0</v>
      </c>
    </row>
    <row r="730" spans="1:9" x14ac:dyDescent="0.25">
      <c r="A730" s="127" t="s">
        <v>1099</v>
      </c>
      <c r="B730" s="139">
        <v>6107</v>
      </c>
      <c r="C730" s="127" t="s">
        <v>178</v>
      </c>
      <c r="D730">
        <v>0</v>
      </c>
      <c r="E730">
        <v>0</v>
      </c>
      <c r="F730">
        <v>0</v>
      </c>
      <c r="G730">
        <v>18</v>
      </c>
      <c r="H730">
        <v>0</v>
      </c>
      <c r="I730">
        <v>0</v>
      </c>
    </row>
    <row r="731" spans="1:9" x14ac:dyDescent="0.25">
      <c r="A731" s="127" t="s">
        <v>1098</v>
      </c>
      <c r="B731" s="139">
        <v>6111</v>
      </c>
      <c r="C731" s="127" t="s">
        <v>179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127" t="s">
        <v>1103</v>
      </c>
      <c r="B732" s="139">
        <v>6114</v>
      </c>
      <c r="C732" s="127" t="s">
        <v>774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</row>
    <row r="733" spans="1:9" x14ac:dyDescent="0.25">
      <c r="A733" s="127" t="s">
        <v>1103</v>
      </c>
      <c r="B733" s="139">
        <v>6121</v>
      </c>
      <c r="C733" s="127" t="s">
        <v>1475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0</v>
      </c>
    </row>
    <row r="734" spans="1:9" x14ac:dyDescent="0.25">
      <c r="A734" s="127" t="s">
        <v>1098</v>
      </c>
      <c r="B734" s="139">
        <v>6124</v>
      </c>
      <c r="C734" s="127" t="s">
        <v>359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s="127" t="s">
        <v>1098</v>
      </c>
      <c r="B735" s="174">
        <v>6128</v>
      </c>
      <c r="C735" s="175" t="s">
        <v>1434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s="127" t="s">
        <v>1101</v>
      </c>
      <c r="B736" s="139">
        <v>6132</v>
      </c>
      <c r="C736" s="127" t="s">
        <v>180</v>
      </c>
      <c r="D736">
        <v>0</v>
      </c>
      <c r="E736">
        <v>0</v>
      </c>
      <c r="F736">
        <v>0</v>
      </c>
      <c r="G736">
        <v>0</v>
      </c>
      <c r="H736">
        <v>18</v>
      </c>
      <c r="I736">
        <v>0</v>
      </c>
    </row>
    <row r="737" spans="1:9" x14ac:dyDescent="0.25">
      <c r="A737" s="127" t="s">
        <v>1101</v>
      </c>
      <c r="B737" s="139">
        <v>6142</v>
      </c>
      <c r="C737" s="127" t="s">
        <v>181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</row>
    <row r="738" spans="1:9" x14ac:dyDescent="0.25">
      <c r="A738" s="127" t="s">
        <v>1101</v>
      </c>
      <c r="B738" s="139">
        <v>6147</v>
      </c>
      <c r="C738" s="127" t="s">
        <v>589</v>
      </c>
      <c r="D738">
        <v>0</v>
      </c>
      <c r="E738">
        <v>0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s="127" t="s">
        <v>1103</v>
      </c>
      <c r="B739" s="139">
        <v>6156</v>
      </c>
      <c r="C739" s="127" t="s">
        <v>590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s="127" t="s">
        <v>1098</v>
      </c>
      <c r="B740" s="139">
        <v>6157</v>
      </c>
      <c r="C740" s="127" t="s">
        <v>591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</row>
    <row r="741" spans="1:9" x14ac:dyDescent="0.25">
      <c r="A741" s="127" t="s">
        <v>1101</v>
      </c>
      <c r="B741" s="139">
        <v>6167</v>
      </c>
      <c r="C741" s="127" t="s">
        <v>775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</row>
    <row r="742" spans="1:9" x14ac:dyDescent="0.25">
      <c r="A742" s="127" t="s">
        <v>1099</v>
      </c>
      <c r="B742" s="139">
        <v>6168</v>
      </c>
      <c r="C742" s="127" t="s">
        <v>1272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s="127" t="s">
        <v>1099</v>
      </c>
      <c r="B743" s="139">
        <v>6170</v>
      </c>
      <c r="C743" s="127" t="s">
        <v>1444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</row>
    <row r="744" spans="1:9" x14ac:dyDescent="0.25">
      <c r="A744" s="127" t="s">
        <v>1098</v>
      </c>
      <c r="B744" s="139">
        <v>6183</v>
      </c>
      <c r="C744" s="127" t="s">
        <v>1273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s="127" t="s">
        <v>1103</v>
      </c>
      <c r="B745" s="139">
        <v>6186</v>
      </c>
      <c r="C745" s="127" t="s">
        <v>902</v>
      </c>
      <c r="D745">
        <v>0</v>
      </c>
      <c r="E745">
        <v>26</v>
      </c>
      <c r="F745">
        <v>0</v>
      </c>
      <c r="G745">
        <v>0</v>
      </c>
      <c r="H745">
        <v>0</v>
      </c>
      <c r="I745">
        <v>0</v>
      </c>
    </row>
    <row r="746" spans="1:9" x14ac:dyDescent="0.25">
      <c r="A746" s="127" t="s">
        <v>1103</v>
      </c>
      <c r="B746" s="139">
        <v>6187</v>
      </c>
      <c r="C746" s="127" t="s">
        <v>592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</row>
    <row r="747" spans="1:9" x14ac:dyDescent="0.25">
      <c r="A747" s="127" t="s">
        <v>1099</v>
      </c>
      <c r="B747" s="139">
        <v>6188</v>
      </c>
      <c r="C747" s="127" t="s">
        <v>776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</row>
    <row r="748" spans="1:9" x14ac:dyDescent="0.25">
      <c r="A748" s="127" t="s">
        <v>1099</v>
      </c>
      <c r="B748" s="139">
        <v>6190</v>
      </c>
      <c r="C748" s="127" t="s">
        <v>593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</row>
    <row r="749" spans="1:9" x14ac:dyDescent="0.25">
      <c r="A749" s="127" t="s">
        <v>1098</v>
      </c>
      <c r="B749" s="139">
        <v>6194</v>
      </c>
      <c r="C749" s="127" t="s">
        <v>594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</row>
    <row r="750" spans="1:9" x14ac:dyDescent="0.25">
      <c r="A750" s="127" t="s">
        <v>1103</v>
      </c>
      <c r="B750" s="139">
        <v>6197</v>
      </c>
      <c r="C750" s="127" t="s">
        <v>1274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</row>
    <row r="751" spans="1:9" x14ac:dyDescent="0.25">
      <c r="A751" s="127" t="s">
        <v>1098</v>
      </c>
      <c r="B751" s="139">
        <v>6200</v>
      </c>
      <c r="C751" s="127" t="s">
        <v>595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s="127" t="s">
        <v>1098</v>
      </c>
      <c r="B752" s="139">
        <v>6201</v>
      </c>
      <c r="C752" s="127" t="s">
        <v>182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</row>
    <row r="753" spans="1:9" x14ac:dyDescent="0.25">
      <c r="A753" s="127" t="s">
        <v>1098</v>
      </c>
      <c r="B753" s="139">
        <v>6204</v>
      </c>
      <c r="C753" s="127" t="s">
        <v>903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</row>
    <row r="754" spans="1:9" x14ac:dyDescent="0.25">
      <c r="A754" s="127" t="s">
        <v>1099</v>
      </c>
      <c r="B754" s="139">
        <v>6208</v>
      </c>
      <c r="C754" s="127" t="s">
        <v>183</v>
      </c>
      <c r="D754">
        <v>0</v>
      </c>
      <c r="E754">
        <v>18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s="127" t="s">
        <v>1099</v>
      </c>
      <c r="B755" s="139">
        <v>6213</v>
      </c>
      <c r="C755" s="127" t="s">
        <v>1275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s="127" t="s">
        <v>1098</v>
      </c>
      <c r="B756" s="139">
        <v>6216</v>
      </c>
      <c r="C756" s="127" t="s">
        <v>596</v>
      </c>
      <c r="D756">
        <v>0</v>
      </c>
      <c r="E756">
        <v>0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s="127" t="s">
        <v>1098</v>
      </c>
      <c r="B757" s="139">
        <v>6222</v>
      </c>
      <c r="C757" s="127" t="s">
        <v>1276</v>
      </c>
      <c r="D757">
        <v>0</v>
      </c>
      <c r="E757">
        <v>0</v>
      </c>
      <c r="F757">
        <v>0</v>
      </c>
      <c r="G757">
        <v>0</v>
      </c>
      <c r="H757">
        <v>0</v>
      </c>
      <c r="I757">
        <v>0</v>
      </c>
    </row>
    <row r="758" spans="1:9" x14ac:dyDescent="0.25">
      <c r="A758" s="127" t="s">
        <v>1099</v>
      </c>
      <c r="B758" s="139">
        <v>6224</v>
      </c>
      <c r="C758" s="127" t="s">
        <v>184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</row>
    <row r="759" spans="1:9" x14ac:dyDescent="0.25">
      <c r="A759" s="127" t="s">
        <v>1098</v>
      </c>
      <c r="B759" s="139">
        <v>6228</v>
      </c>
      <c r="C759" s="127" t="s">
        <v>597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s="127" t="s">
        <v>1103</v>
      </c>
      <c r="B760" s="139">
        <v>6232</v>
      </c>
      <c r="C760" s="127" t="s">
        <v>905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s="127" t="s">
        <v>1098</v>
      </c>
      <c r="B761" s="139">
        <v>6234</v>
      </c>
      <c r="C761" s="127" t="s">
        <v>906</v>
      </c>
      <c r="D761">
        <v>0</v>
      </c>
      <c r="E761">
        <v>0</v>
      </c>
      <c r="F761">
        <v>0</v>
      </c>
      <c r="G761">
        <v>0</v>
      </c>
      <c r="H761">
        <v>0</v>
      </c>
      <c r="I761">
        <v>0</v>
      </c>
    </row>
    <row r="762" spans="1:9" x14ac:dyDescent="0.25">
      <c r="A762" s="127" t="s">
        <v>1098</v>
      </c>
      <c r="B762" s="139">
        <v>6242</v>
      </c>
      <c r="C762" s="127" t="s">
        <v>1277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</row>
    <row r="763" spans="1:9" x14ac:dyDescent="0.25">
      <c r="A763" s="127" t="s">
        <v>1098</v>
      </c>
      <c r="B763" s="139">
        <v>6248</v>
      </c>
      <c r="C763" s="127" t="s">
        <v>598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</row>
    <row r="764" spans="1:9" x14ac:dyDescent="0.25">
      <c r="A764" s="127" t="s">
        <v>1103</v>
      </c>
      <c r="B764" s="139">
        <v>6249</v>
      </c>
      <c r="C764" s="127" t="s">
        <v>599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</row>
    <row r="765" spans="1:9" x14ac:dyDescent="0.25">
      <c r="A765" s="127" t="s">
        <v>1098</v>
      </c>
      <c r="B765" s="139">
        <v>6251</v>
      </c>
      <c r="C765" s="127" t="s">
        <v>777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</row>
    <row r="766" spans="1:9" x14ac:dyDescent="0.25">
      <c r="A766" s="127" t="s">
        <v>1098</v>
      </c>
      <c r="B766" s="139">
        <v>6252</v>
      </c>
      <c r="C766" s="127" t="s">
        <v>778</v>
      </c>
      <c r="D766">
        <v>24</v>
      </c>
      <c r="E766">
        <v>0</v>
      </c>
      <c r="F766">
        <v>0</v>
      </c>
      <c r="G766">
        <v>0</v>
      </c>
      <c r="H766">
        <v>0</v>
      </c>
      <c r="I766">
        <v>24</v>
      </c>
    </row>
    <row r="767" spans="1:9" x14ac:dyDescent="0.25">
      <c r="A767" s="127" t="s">
        <v>1099</v>
      </c>
      <c r="B767" s="139">
        <v>6253</v>
      </c>
      <c r="C767" s="127" t="s">
        <v>779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</row>
    <row r="768" spans="1:9" x14ac:dyDescent="0.25">
      <c r="A768" s="127" t="s">
        <v>1099</v>
      </c>
      <c r="B768" s="139">
        <v>6257</v>
      </c>
      <c r="C768" s="127" t="s">
        <v>907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</row>
    <row r="769" spans="1:9" x14ac:dyDescent="0.25">
      <c r="A769" s="127" t="s">
        <v>1098</v>
      </c>
      <c r="B769" s="139">
        <v>6259</v>
      </c>
      <c r="C769" s="127" t="s">
        <v>600</v>
      </c>
      <c r="D769">
        <v>0</v>
      </c>
      <c r="E769">
        <v>0</v>
      </c>
      <c r="F769">
        <v>0</v>
      </c>
      <c r="G769">
        <v>0</v>
      </c>
      <c r="H769">
        <v>0</v>
      </c>
      <c r="I769">
        <v>0</v>
      </c>
    </row>
    <row r="770" spans="1:9" x14ac:dyDescent="0.25">
      <c r="A770" s="127" t="s">
        <v>1099</v>
      </c>
      <c r="B770" s="139">
        <v>6276</v>
      </c>
      <c r="C770" s="127" t="s">
        <v>780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v>0</v>
      </c>
    </row>
    <row r="771" spans="1:9" x14ac:dyDescent="0.25">
      <c r="A771" s="127" t="s">
        <v>1099</v>
      </c>
      <c r="B771" s="139">
        <v>6287</v>
      </c>
      <c r="C771" s="127" t="s">
        <v>1444</v>
      </c>
      <c r="D771">
        <v>0</v>
      </c>
      <c r="E771">
        <v>0</v>
      </c>
      <c r="F771">
        <v>0</v>
      </c>
      <c r="G771">
        <v>0</v>
      </c>
      <c r="H771">
        <v>0</v>
      </c>
      <c r="I771">
        <v>0</v>
      </c>
    </row>
    <row r="772" spans="1:9" x14ac:dyDescent="0.25">
      <c r="A772" s="127" t="s">
        <v>1098</v>
      </c>
      <c r="B772" s="139">
        <v>6291</v>
      </c>
      <c r="C772" s="127" t="s">
        <v>185</v>
      </c>
      <c r="D772">
        <v>0</v>
      </c>
      <c r="E772">
        <v>0</v>
      </c>
      <c r="F772">
        <v>0</v>
      </c>
      <c r="G772">
        <v>0</v>
      </c>
      <c r="H772">
        <v>19</v>
      </c>
      <c r="I772">
        <v>0</v>
      </c>
    </row>
    <row r="773" spans="1:9" x14ac:dyDescent="0.25">
      <c r="A773" s="127" t="s">
        <v>1099</v>
      </c>
      <c r="B773" s="139">
        <v>6293</v>
      </c>
      <c r="C773" s="127" t="s">
        <v>601</v>
      </c>
      <c r="D773">
        <v>0</v>
      </c>
      <c r="E773">
        <v>0</v>
      </c>
      <c r="F773">
        <v>0</v>
      </c>
      <c r="G773">
        <v>0</v>
      </c>
      <c r="H773">
        <v>0</v>
      </c>
      <c r="I773">
        <v>0</v>
      </c>
    </row>
    <row r="774" spans="1:9" x14ac:dyDescent="0.25">
      <c r="A774" s="127" t="s">
        <v>1098</v>
      </c>
      <c r="B774" s="139">
        <v>6300</v>
      </c>
      <c r="C774" s="127" t="s">
        <v>602</v>
      </c>
      <c r="D774">
        <v>26</v>
      </c>
      <c r="E774">
        <v>0</v>
      </c>
      <c r="F774">
        <v>0</v>
      </c>
      <c r="G774">
        <v>0</v>
      </c>
      <c r="H774">
        <v>0</v>
      </c>
      <c r="I774">
        <v>26</v>
      </c>
    </row>
    <row r="775" spans="1:9" x14ac:dyDescent="0.25">
      <c r="A775" s="127" t="s">
        <v>1101</v>
      </c>
      <c r="B775" s="139">
        <v>6301</v>
      </c>
      <c r="C775" s="127" t="s">
        <v>908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</row>
    <row r="776" spans="1:9" x14ac:dyDescent="0.25">
      <c r="A776" s="127" t="s">
        <v>1099</v>
      </c>
      <c r="B776" s="139">
        <v>6303</v>
      </c>
      <c r="C776" s="127" t="s">
        <v>186</v>
      </c>
      <c r="D776">
        <v>0</v>
      </c>
      <c r="E776">
        <v>0</v>
      </c>
      <c r="F776">
        <v>0</v>
      </c>
      <c r="G776">
        <v>0</v>
      </c>
      <c r="H776">
        <v>0</v>
      </c>
      <c r="I776">
        <v>0</v>
      </c>
    </row>
    <row r="777" spans="1:9" x14ac:dyDescent="0.25">
      <c r="A777" s="127" t="s">
        <v>1098</v>
      </c>
      <c r="B777" s="139">
        <v>6306</v>
      </c>
      <c r="C777" s="127" t="s">
        <v>187</v>
      </c>
      <c r="D777">
        <v>0</v>
      </c>
      <c r="E777">
        <v>0</v>
      </c>
      <c r="F777">
        <v>0</v>
      </c>
      <c r="G777">
        <v>0</v>
      </c>
      <c r="H777">
        <v>18</v>
      </c>
      <c r="I777">
        <v>0</v>
      </c>
    </row>
    <row r="778" spans="1:9" x14ac:dyDescent="0.25">
      <c r="A778" s="127" t="s">
        <v>1101</v>
      </c>
      <c r="B778" s="139">
        <v>6310</v>
      </c>
      <c r="C778" s="127" t="s">
        <v>603</v>
      </c>
      <c r="D778">
        <v>0</v>
      </c>
      <c r="E778">
        <v>25</v>
      </c>
      <c r="F778">
        <v>0</v>
      </c>
      <c r="G778">
        <v>0</v>
      </c>
      <c r="H778">
        <v>0</v>
      </c>
      <c r="I778">
        <v>0</v>
      </c>
    </row>
    <row r="779" spans="1:9" x14ac:dyDescent="0.25">
      <c r="A779" s="127" t="s">
        <v>1103</v>
      </c>
      <c r="B779" s="139">
        <v>6312</v>
      </c>
      <c r="C779" s="127" t="s">
        <v>1278</v>
      </c>
      <c r="D779">
        <v>0</v>
      </c>
      <c r="E779">
        <v>17</v>
      </c>
      <c r="F779">
        <v>0</v>
      </c>
      <c r="G779">
        <v>0</v>
      </c>
      <c r="H779">
        <v>0</v>
      </c>
      <c r="I779">
        <v>0</v>
      </c>
    </row>
    <row r="780" spans="1:9" x14ac:dyDescent="0.25">
      <c r="A780" s="127" t="s">
        <v>1103</v>
      </c>
      <c r="B780" s="139">
        <v>6315</v>
      </c>
      <c r="C780" s="127" t="s">
        <v>909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0</v>
      </c>
    </row>
    <row r="781" spans="1:9" x14ac:dyDescent="0.25">
      <c r="A781" s="127" t="s">
        <v>1103</v>
      </c>
      <c r="B781" s="139">
        <v>6317</v>
      </c>
      <c r="C781" s="127" t="s">
        <v>604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</row>
    <row r="782" spans="1:9" x14ac:dyDescent="0.25">
      <c r="A782" s="127" t="s">
        <v>1098</v>
      </c>
      <c r="B782" s="139">
        <v>6319</v>
      </c>
      <c r="C782" s="127" t="s">
        <v>605</v>
      </c>
      <c r="D782">
        <v>26</v>
      </c>
      <c r="E782">
        <v>0</v>
      </c>
      <c r="F782">
        <v>0</v>
      </c>
      <c r="G782">
        <v>0</v>
      </c>
      <c r="H782">
        <v>0</v>
      </c>
      <c r="I782">
        <v>26</v>
      </c>
    </row>
    <row r="783" spans="1:9" x14ac:dyDescent="0.25">
      <c r="A783" s="127" t="s">
        <v>1103</v>
      </c>
      <c r="B783" s="139">
        <v>6321</v>
      </c>
      <c r="C783" s="127" t="s">
        <v>606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</row>
    <row r="784" spans="1:9" x14ac:dyDescent="0.25">
      <c r="A784" s="127" t="s">
        <v>1103</v>
      </c>
      <c r="B784" s="139">
        <v>6322</v>
      </c>
      <c r="C784" s="127" t="s">
        <v>188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</row>
    <row r="785" spans="1:9" x14ac:dyDescent="0.25">
      <c r="A785" s="127" t="s">
        <v>1103</v>
      </c>
      <c r="B785" s="139">
        <v>6329</v>
      </c>
      <c r="C785" s="127" t="s">
        <v>1455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</row>
    <row r="786" spans="1:9" x14ac:dyDescent="0.25">
      <c r="A786" s="127" t="s">
        <v>1098</v>
      </c>
      <c r="B786" s="139">
        <v>6330</v>
      </c>
      <c r="C786" s="127" t="s">
        <v>607</v>
      </c>
      <c r="D786">
        <v>0</v>
      </c>
      <c r="E786">
        <v>0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127" t="s">
        <v>1099</v>
      </c>
      <c r="B787" s="139">
        <v>6334</v>
      </c>
      <c r="C787" s="127" t="s">
        <v>608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127" t="s">
        <v>1103</v>
      </c>
      <c r="B788" s="139">
        <v>6341</v>
      </c>
      <c r="C788" s="127" t="s">
        <v>1643</v>
      </c>
      <c r="D788">
        <v>0</v>
      </c>
      <c r="E788">
        <v>0</v>
      </c>
      <c r="F788">
        <v>0</v>
      </c>
      <c r="G788">
        <v>0</v>
      </c>
      <c r="H788">
        <v>0</v>
      </c>
      <c r="I788">
        <v>0</v>
      </c>
    </row>
    <row r="789" spans="1:9" x14ac:dyDescent="0.25">
      <c r="A789" s="127" t="s">
        <v>1098</v>
      </c>
      <c r="B789" s="139">
        <v>6342</v>
      </c>
      <c r="C789" s="127" t="s">
        <v>609</v>
      </c>
      <c r="D789">
        <v>0</v>
      </c>
      <c r="E789">
        <v>0</v>
      </c>
      <c r="F789">
        <v>0</v>
      </c>
      <c r="G789">
        <v>0</v>
      </c>
      <c r="H789">
        <v>0</v>
      </c>
      <c r="I789">
        <v>0</v>
      </c>
    </row>
    <row r="790" spans="1:9" x14ac:dyDescent="0.25">
      <c r="A790" s="127" t="s">
        <v>1103</v>
      </c>
      <c r="B790" s="139">
        <v>6343</v>
      </c>
      <c r="C790" s="127" t="s">
        <v>910</v>
      </c>
      <c r="D790">
        <v>0</v>
      </c>
      <c r="E790">
        <v>0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127"/>
      <c r="B791" s="139">
        <v>6344</v>
      </c>
      <c r="C791" s="127" t="s">
        <v>610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127" t="s">
        <v>1099</v>
      </c>
      <c r="B792" s="127">
        <v>6346</v>
      </c>
      <c r="C792" s="127" t="s">
        <v>611</v>
      </c>
      <c r="D792">
        <v>0</v>
      </c>
      <c r="E792">
        <v>0</v>
      </c>
      <c r="F792">
        <v>0</v>
      </c>
      <c r="G792">
        <v>0</v>
      </c>
      <c r="H792">
        <v>0</v>
      </c>
      <c r="I792">
        <v>0</v>
      </c>
    </row>
    <row r="793" spans="1:9" x14ac:dyDescent="0.25">
      <c r="A793" s="127"/>
      <c r="B793" s="139">
        <v>6350</v>
      </c>
      <c r="C793" s="127" t="s">
        <v>612</v>
      </c>
      <c r="D793">
        <v>0</v>
      </c>
      <c r="E793">
        <v>0</v>
      </c>
      <c r="F793">
        <v>0</v>
      </c>
      <c r="G793">
        <v>0</v>
      </c>
      <c r="H793">
        <v>0</v>
      </c>
      <c r="I793">
        <v>0</v>
      </c>
    </row>
    <row r="794" spans="1:9" x14ac:dyDescent="0.25">
      <c r="A794" s="127" t="s">
        <v>1098</v>
      </c>
      <c r="B794" s="127">
        <v>6351</v>
      </c>
      <c r="C794" s="127" t="s">
        <v>1279</v>
      </c>
      <c r="D794">
        <v>0</v>
      </c>
      <c r="E794">
        <v>0</v>
      </c>
      <c r="F794">
        <v>0</v>
      </c>
      <c r="G794">
        <v>0</v>
      </c>
      <c r="H794">
        <v>0</v>
      </c>
      <c r="I794">
        <v>0</v>
      </c>
    </row>
    <row r="795" spans="1:9" x14ac:dyDescent="0.25">
      <c r="A795" s="127" t="s">
        <v>1098</v>
      </c>
      <c r="B795" s="139">
        <v>6353</v>
      </c>
      <c r="C795" s="127" t="s">
        <v>190</v>
      </c>
      <c r="D795">
        <v>0</v>
      </c>
      <c r="E795">
        <v>0</v>
      </c>
      <c r="F795">
        <v>0</v>
      </c>
      <c r="G795">
        <v>0</v>
      </c>
      <c r="H795">
        <v>28</v>
      </c>
      <c r="I795">
        <v>0</v>
      </c>
    </row>
    <row r="796" spans="1:9" x14ac:dyDescent="0.25">
      <c r="A796" s="127" t="s">
        <v>1103</v>
      </c>
      <c r="B796" s="139">
        <v>6354</v>
      </c>
      <c r="C796" s="127" t="s">
        <v>191</v>
      </c>
      <c r="D796">
        <v>0</v>
      </c>
      <c r="E796">
        <v>0</v>
      </c>
      <c r="F796">
        <v>0</v>
      </c>
      <c r="G796">
        <v>0</v>
      </c>
      <c r="H796">
        <v>0</v>
      </c>
      <c r="I796">
        <v>0</v>
      </c>
    </row>
    <row r="797" spans="1:9" x14ac:dyDescent="0.25">
      <c r="A797" s="127" t="s">
        <v>1098</v>
      </c>
      <c r="B797" s="139">
        <v>6355</v>
      </c>
      <c r="C797" s="127" t="s">
        <v>1280</v>
      </c>
      <c r="D797">
        <v>19</v>
      </c>
      <c r="E797">
        <v>0</v>
      </c>
      <c r="F797">
        <v>0</v>
      </c>
      <c r="G797">
        <v>20</v>
      </c>
      <c r="H797">
        <v>0</v>
      </c>
      <c r="I797">
        <v>19</v>
      </c>
    </row>
    <row r="798" spans="1:9" x14ac:dyDescent="0.25">
      <c r="A798" s="127" t="s">
        <v>1099</v>
      </c>
      <c r="B798" s="139">
        <v>6359</v>
      </c>
      <c r="C798" s="127" t="s">
        <v>613</v>
      </c>
      <c r="D798">
        <v>0</v>
      </c>
      <c r="E798">
        <v>0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s="127" t="s">
        <v>1098</v>
      </c>
      <c r="B799" s="139">
        <v>6360</v>
      </c>
      <c r="C799" s="127" t="s">
        <v>192</v>
      </c>
      <c r="D799">
        <v>0</v>
      </c>
      <c r="E799">
        <v>0</v>
      </c>
      <c r="F799">
        <v>0</v>
      </c>
      <c r="G799">
        <v>0</v>
      </c>
      <c r="H799">
        <v>18</v>
      </c>
      <c r="I799">
        <v>0</v>
      </c>
    </row>
    <row r="800" spans="1:9" x14ac:dyDescent="0.25">
      <c r="A800" s="127" t="s">
        <v>1098</v>
      </c>
      <c r="B800" s="139">
        <v>6361</v>
      </c>
      <c r="C800" s="127" t="s">
        <v>193</v>
      </c>
      <c r="D800">
        <v>0</v>
      </c>
      <c r="E800">
        <v>0</v>
      </c>
      <c r="F800">
        <v>0</v>
      </c>
      <c r="G800">
        <v>0</v>
      </c>
      <c r="H800">
        <v>19</v>
      </c>
      <c r="I800">
        <v>0</v>
      </c>
    </row>
    <row r="801" spans="1:9" x14ac:dyDescent="0.25">
      <c r="A801" s="127" t="s">
        <v>1098</v>
      </c>
      <c r="B801" s="139">
        <v>6362</v>
      </c>
      <c r="C801" s="127" t="s">
        <v>614</v>
      </c>
      <c r="D801">
        <v>24</v>
      </c>
      <c r="E801">
        <v>0</v>
      </c>
      <c r="F801">
        <v>0</v>
      </c>
      <c r="G801">
        <v>0</v>
      </c>
      <c r="H801">
        <v>0</v>
      </c>
      <c r="I801">
        <v>24</v>
      </c>
    </row>
    <row r="802" spans="1:9" x14ac:dyDescent="0.25">
      <c r="A802" s="127" t="s">
        <v>1098</v>
      </c>
      <c r="B802" s="139">
        <v>6366</v>
      </c>
      <c r="C802" s="127" t="s">
        <v>194</v>
      </c>
      <c r="D802">
        <v>0</v>
      </c>
      <c r="E802">
        <v>0</v>
      </c>
      <c r="F802">
        <v>0</v>
      </c>
      <c r="G802">
        <v>0</v>
      </c>
      <c r="H802">
        <v>0</v>
      </c>
      <c r="I802">
        <v>0</v>
      </c>
    </row>
    <row r="803" spans="1:9" x14ac:dyDescent="0.25">
      <c r="A803" s="127" t="s">
        <v>1099</v>
      </c>
      <c r="B803" s="139">
        <v>6367</v>
      </c>
      <c r="C803" s="127" t="s">
        <v>615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s="127" t="s">
        <v>1103</v>
      </c>
      <c r="B804" s="139">
        <v>6368</v>
      </c>
      <c r="C804" s="127" t="s">
        <v>781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0</v>
      </c>
    </row>
    <row r="805" spans="1:9" x14ac:dyDescent="0.25">
      <c r="A805" s="127" t="s">
        <v>1099</v>
      </c>
      <c r="B805" s="139">
        <v>6372</v>
      </c>
      <c r="C805" s="127" t="s">
        <v>195</v>
      </c>
      <c r="D805">
        <v>0</v>
      </c>
      <c r="E805">
        <v>0</v>
      </c>
      <c r="F805">
        <v>0</v>
      </c>
      <c r="G805">
        <v>0</v>
      </c>
      <c r="H805">
        <v>19</v>
      </c>
      <c r="I805">
        <v>0</v>
      </c>
    </row>
    <row r="806" spans="1:9" x14ac:dyDescent="0.25">
      <c r="A806" s="127" t="s">
        <v>1099</v>
      </c>
      <c r="B806" s="139">
        <v>6376</v>
      </c>
      <c r="C806" s="127" t="s">
        <v>782</v>
      </c>
      <c r="D806">
        <v>0</v>
      </c>
      <c r="E806">
        <v>0</v>
      </c>
      <c r="F806">
        <v>0</v>
      </c>
      <c r="G806">
        <v>25</v>
      </c>
      <c r="H806">
        <v>0</v>
      </c>
      <c r="I806">
        <v>0</v>
      </c>
    </row>
    <row r="807" spans="1:9" x14ac:dyDescent="0.25">
      <c r="A807" s="127" t="s">
        <v>1098</v>
      </c>
      <c r="B807" s="139">
        <v>6377</v>
      </c>
      <c r="C807" s="127" t="s">
        <v>783</v>
      </c>
      <c r="D807">
        <v>0</v>
      </c>
      <c r="E807">
        <v>0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s="127" t="s">
        <v>1098</v>
      </c>
      <c r="B808" s="139">
        <v>6378</v>
      </c>
      <c r="C808" s="127" t="s">
        <v>911</v>
      </c>
      <c r="D808">
        <v>0</v>
      </c>
      <c r="E808">
        <v>0</v>
      </c>
      <c r="F808">
        <v>0</v>
      </c>
      <c r="G808">
        <v>0</v>
      </c>
      <c r="H808">
        <v>0</v>
      </c>
      <c r="I808">
        <v>0</v>
      </c>
    </row>
    <row r="809" spans="1:9" x14ac:dyDescent="0.25">
      <c r="A809" s="127" t="s">
        <v>1103</v>
      </c>
      <c r="B809" s="139">
        <v>6379</v>
      </c>
      <c r="C809" s="127" t="s">
        <v>912</v>
      </c>
      <c r="D809">
        <v>0</v>
      </c>
      <c r="E809">
        <v>0</v>
      </c>
      <c r="F809">
        <v>0</v>
      </c>
      <c r="G809">
        <v>0</v>
      </c>
      <c r="H809">
        <v>0</v>
      </c>
      <c r="I809">
        <v>0</v>
      </c>
    </row>
    <row r="810" spans="1:9" x14ac:dyDescent="0.25">
      <c r="A810" s="127" t="s">
        <v>1098</v>
      </c>
      <c r="B810" s="139">
        <v>6381</v>
      </c>
      <c r="C810" s="127" t="s">
        <v>913</v>
      </c>
      <c r="D810">
        <v>0</v>
      </c>
      <c r="E810">
        <v>0</v>
      </c>
      <c r="F810">
        <v>0</v>
      </c>
      <c r="G810">
        <v>0</v>
      </c>
      <c r="H810">
        <v>0</v>
      </c>
      <c r="I810">
        <v>0</v>
      </c>
    </row>
    <row r="811" spans="1:9" x14ac:dyDescent="0.25">
      <c r="A811" s="127" t="s">
        <v>1098</v>
      </c>
      <c r="B811" s="139">
        <v>6382</v>
      </c>
      <c r="C811" s="127" t="s">
        <v>616</v>
      </c>
      <c r="D811">
        <v>0</v>
      </c>
      <c r="E811">
        <v>0</v>
      </c>
      <c r="F811">
        <v>0</v>
      </c>
      <c r="G811">
        <v>0</v>
      </c>
      <c r="H811">
        <v>0</v>
      </c>
      <c r="I811">
        <v>0</v>
      </c>
    </row>
    <row r="812" spans="1:9" x14ac:dyDescent="0.25">
      <c r="A812" s="127" t="s">
        <v>1098</v>
      </c>
      <c r="B812" s="139">
        <v>6383</v>
      </c>
      <c r="C812" s="127" t="s">
        <v>1281</v>
      </c>
      <c r="D812">
        <v>0</v>
      </c>
      <c r="E812">
        <v>0</v>
      </c>
      <c r="F812">
        <v>0</v>
      </c>
      <c r="G812">
        <v>0</v>
      </c>
      <c r="H812">
        <v>0</v>
      </c>
      <c r="I812">
        <v>0</v>
      </c>
    </row>
    <row r="813" spans="1:9" x14ac:dyDescent="0.25">
      <c r="A813" s="127" t="s">
        <v>1098</v>
      </c>
      <c r="B813" s="139">
        <v>6384</v>
      </c>
      <c r="C813" s="127" t="s">
        <v>617</v>
      </c>
      <c r="D813">
        <v>0</v>
      </c>
      <c r="E813">
        <v>0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s="127" t="s">
        <v>1099</v>
      </c>
      <c r="B814" s="139">
        <v>6386</v>
      </c>
      <c r="C814" s="127" t="s">
        <v>914</v>
      </c>
      <c r="D814">
        <v>0</v>
      </c>
      <c r="E814">
        <v>0</v>
      </c>
      <c r="F814">
        <v>0</v>
      </c>
      <c r="G814">
        <v>0</v>
      </c>
      <c r="H814">
        <v>0</v>
      </c>
      <c r="I814">
        <v>0</v>
      </c>
    </row>
    <row r="815" spans="1:9" x14ac:dyDescent="0.25">
      <c r="A815" s="127" t="s">
        <v>1103</v>
      </c>
      <c r="B815" s="139">
        <v>6387</v>
      </c>
      <c r="C815" s="127" t="s">
        <v>915</v>
      </c>
      <c r="D815">
        <v>0</v>
      </c>
      <c r="E815">
        <v>0</v>
      </c>
      <c r="F815">
        <v>0</v>
      </c>
      <c r="G815">
        <v>0</v>
      </c>
      <c r="H815">
        <v>0</v>
      </c>
      <c r="I815">
        <v>0</v>
      </c>
    </row>
    <row r="816" spans="1:9" x14ac:dyDescent="0.25">
      <c r="A816" s="127" t="s">
        <v>1103</v>
      </c>
      <c r="B816" s="139">
        <v>6393</v>
      </c>
      <c r="C816" s="127" t="s">
        <v>618</v>
      </c>
      <c r="D816">
        <v>0</v>
      </c>
      <c r="E816">
        <v>0</v>
      </c>
      <c r="F816">
        <v>0</v>
      </c>
      <c r="G816">
        <v>0</v>
      </c>
      <c r="H816">
        <v>0</v>
      </c>
      <c r="I816">
        <v>0</v>
      </c>
    </row>
    <row r="817" spans="1:9" x14ac:dyDescent="0.25">
      <c r="A817" s="127" t="s">
        <v>1099</v>
      </c>
      <c r="B817" s="139">
        <v>6398</v>
      </c>
      <c r="C817" s="127" t="s">
        <v>196</v>
      </c>
      <c r="D817">
        <v>0</v>
      </c>
      <c r="E817">
        <v>0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s="127" t="s">
        <v>1099</v>
      </c>
      <c r="B818" s="139">
        <v>6403</v>
      </c>
      <c r="C818" s="127" t="s">
        <v>916</v>
      </c>
      <c r="D818">
        <v>0</v>
      </c>
      <c r="E818">
        <v>0</v>
      </c>
      <c r="F818">
        <v>0</v>
      </c>
      <c r="G818">
        <v>0</v>
      </c>
      <c r="H818">
        <v>0</v>
      </c>
      <c r="I818">
        <v>0</v>
      </c>
    </row>
    <row r="819" spans="1:9" x14ac:dyDescent="0.25">
      <c r="A819" s="127" t="s">
        <v>1098</v>
      </c>
      <c r="B819" s="139">
        <v>6404</v>
      </c>
      <c r="C819" s="127" t="s">
        <v>1282</v>
      </c>
      <c r="D819">
        <v>0</v>
      </c>
      <c r="E819">
        <v>0</v>
      </c>
      <c r="F819">
        <v>0</v>
      </c>
      <c r="G819">
        <v>0</v>
      </c>
      <c r="H819">
        <v>0</v>
      </c>
      <c r="I819">
        <v>0</v>
      </c>
    </row>
    <row r="820" spans="1:9" x14ac:dyDescent="0.25">
      <c r="A820" s="127" t="s">
        <v>1103</v>
      </c>
      <c r="B820" s="139">
        <v>6405</v>
      </c>
      <c r="C820" s="127" t="s">
        <v>619</v>
      </c>
      <c r="D820">
        <v>0</v>
      </c>
      <c r="E820">
        <v>0</v>
      </c>
      <c r="F820">
        <v>0</v>
      </c>
      <c r="G820">
        <v>0</v>
      </c>
      <c r="H820">
        <v>0</v>
      </c>
      <c r="I820">
        <v>0</v>
      </c>
    </row>
    <row r="821" spans="1:9" x14ac:dyDescent="0.25">
      <c r="A821" s="127" t="s">
        <v>1103</v>
      </c>
      <c r="B821" s="139">
        <v>6406</v>
      </c>
      <c r="C821" s="127" t="s">
        <v>917</v>
      </c>
      <c r="D821">
        <v>0</v>
      </c>
      <c r="E821">
        <v>0</v>
      </c>
      <c r="F821">
        <v>0</v>
      </c>
      <c r="G821">
        <v>0</v>
      </c>
      <c r="H821">
        <v>0</v>
      </c>
      <c r="I821">
        <v>0</v>
      </c>
    </row>
    <row r="822" spans="1:9" x14ac:dyDescent="0.25">
      <c r="A822" s="127" t="s">
        <v>1101</v>
      </c>
      <c r="B822" s="139">
        <v>6407</v>
      </c>
      <c r="C822" s="127" t="s">
        <v>1444</v>
      </c>
      <c r="D822">
        <v>0</v>
      </c>
      <c r="E822">
        <v>0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s="127" t="s">
        <v>1099</v>
      </c>
      <c r="B823" s="139">
        <v>6410</v>
      </c>
      <c r="C823" s="127" t="s">
        <v>1283</v>
      </c>
      <c r="D823">
        <v>0</v>
      </c>
      <c r="E823">
        <v>0</v>
      </c>
      <c r="F823">
        <v>0</v>
      </c>
      <c r="G823">
        <v>0</v>
      </c>
      <c r="H823">
        <v>0</v>
      </c>
      <c r="I823">
        <v>0</v>
      </c>
    </row>
    <row r="824" spans="1:9" x14ac:dyDescent="0.25">
      <c r="A824" s="127" t="s">
        <v>1099</v>
      </c>
      <c r="B824" s="139">
        <v>6411</v>
      </c>
      <c r="C824" s="127" t="s">
        <v>197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0</v>
      </c>
    </row>
    <row r="825" spans="1:9" x14ac:dyDescent="0.25">
      <c r="A825" s="127" t="s">
        <v>1099</v>
      </c>
      <c r="B825" s="139">
        <v>6414</v>
      </c>
      <c r="C825" s="127" t="s">
        <v>1444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s="127" t="s">
        <v>1101</v>
      </c>
      <c r="B826" s="139">
        <v>6416</v>
      </c>
      <c r="C826" s="127" t="s">
        <v>620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v>0</v>
      </c>
    </row>
    <row r="827" spans="1:9" x14ac:dyDescent="0.25">
      <c r="A827" s="127" t="s">
        <v>1099</v>
      </c>
      <c r="B827" s="139">
        <v>6419</v>
      </c>
      <c r="C827" s="127" t="s">
        <v>198</v>
      </c>
      <c r="D827">
        <v>0</v>
      </c>
      <c r="E827">
        <v>0</v>
      </c>
      <c r="F827">
        <v>24</v>
      </c>
      <c r="G827">
        <v>0</v>
      </c>
      <c r="H827">
        <v>0</v>
      </c>
      <c r="I827">
        <v>0</v>
      </c>
    </row>
    <row r="828" spans="1:9" x14ac:dyDescent="0.25">
      <c r="A828" s="127"/>
      <c r="B828" s="139">
        <v>6420</v>
      </c>
      <c r="C828" s="127" t="s">
        <v>1284</v>
      </c>
      <c r="D828">
        <v>0</v>
      </c>
      <c r="E828">
        <v>0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s="127" t="s">
        <v>1101</v>
      </c>
      <c r="B829" s="127">
        <v>6421</v>
      </c>
      <c r="C829" s="127" t="s">
        <v>621</v>
      </c>
      <c r="D829">
        <v>0</v>
      </c>
      <c r="E829">
        <v>0</v>
      </c>
      <c r="F829">
        <v>0</v>
      </c>
      <c r="G829">
        <v>0</v>
      </c>
      <c r="H829">
        <v>0</v>
      </c>
      <c r="I829">
        <v>0</v>
      </c>
    </row>
    <row r="830" spans="1:9" x14ac:dyDescent="0.25">
      <c r="A830" s="127" t="s">
        <v>1099</v>
      </c>
      <c r="B830" s="139">
        <v>6423</v>
      </c>
      <c r="C830" s="127" t="s">
        <v>1476</v>
      </c>
      <c r="D830">
        <v>0</v>
      </c>
      <c r="E830">
        <v>0</v>
      </c>
      <c r="F830">
        <v>18</v>
      </c>
      <c r="G830">
        <v>0</v>
      </c>
      <c r="H830">
        <v>0</v>
      </c>
      <c r="I830">
        <v>0</v>
      </c>
    </row>
    <row r="831" spans="1:9" x14ac:dyDescent="0.25">
      <c r="A831" s="127" t="s">
        <v>1098</v>
      </c>
      <c r="B831" s="139">
        <v>6424</v>
      </c>
      <c r="C831" s="127" t="s">
        <v>1285</v>
      </c>
      <c r="D831">
        <v>0</v>
      </c>
      <c r="E831">
        <v>0</v>
      </c>
      <c r="F831">
        <v>0</v>
      </c>
      <c r="G831">
        <v>0</v>
      </c>
      <c r="H831">
        <v>0</v>
      </c>
      <c r="I831">
        <v>0</v>
      </c>
    </row>
    <row r="832" spans="1:9" x14ac:dyDescent="0.25">
      <c r="A832" s="127" t="s">
        <v>1098</v>
      </c>
      <c r="B832" s="139">
        <v>6425</v>
      </c>
      <c r="C832" s="127" t="s">
        <v>622</v>
      </c>
      <c r="D832">
        <v>0</v>
      </c>
      <c r="E832">
        <v>0</v>
      </c>
      <c r="F832">
        <v>0</v>
      </c>
      <c r="G832">
        <v>0</v>
      </c>
      <c r="H832">
        <v>0</v>
      </c>
      <c r="I832">
        <v>0</v>
      </c>
    </row>
    <row r="833" spans="1:9" x14ac:dyDescent="0.25">
      <c r="A833" s="127" t="s">
        <v>1098</v>
      </c>
      <c r="B833" s="139">
        <v>6427</v>
      </c>
      <c r="C833" s="127" t="s">
        <v>623</v>
      </c>
      <c r="D833">
        <v>0</v>
      </c>
      <c r="E833">
        <v>25</v>
      </c>
      <c r="F833">
        <v>0</v>
      </c>
      <c r="G833">
        <v>0</v>
      </c>
      <c r="H833">
        <v>0</v>
      </c>
      <c r="I833">
        <v>0</v>
      </c>
    </row>
    <row r="834" spans="1:9" x14ac:dyDescent="0.25">
      <c r="A834" s="127" t="s">
        <v>1098</v>
      </c>
      <c r="B834" s="139">
        <v>6429</v>
      </c>
      <c r="C834" s="127" t="s">
        <v>624</v>
      </c>
      <c r="D834">
        <v>0</v>
      </c>
      <c r="E834">
        <v>0</v>
      </c>
      <c r="F834">
        <v>0</v>
      </c>
      <c r="G834">
        <v>0</v>
      </c>
      <c r="H834">
        <v>0</v>
      </c>
      <c r="I834">
        <v>0</v>
      </c>
    </row>
    <row r="835" spans="1:9" x14ac:dyDescent="0.25">
      <c r="A835" s="127" t="s">
        <v>1103</v>
      </c>
      <c r="B835" s="139">
        <v>6442</v>
      </c>
      <c r="C835" s="127" t="s">
        <v>199</v>
      </c>
      <c r="D835">
        <v>0</v>
      </c>
      <c r="E835">
        <v>0</v>
      </c>
      <c r="F835">
        <v>0</v>
      </c>
      <c r="G835">
        <v>0</v>
      </c>
      <c r="H835">
        <v>0</v>
      </c>
      <c r="I835">
        <v>0</v>
      </c>
    </row>
    <row r="836" spans="1:9" x14ac:dyDescent="0.25">
      <c r="A836" s="127" t="s">
        <v>1099</v>
      </c>
      <c r="B836" s="139">
        <v>6453</v>
      </c>
      <c r="C836" s="127" t="s">
        <v>1286</v>
      </c>
      <c r="D836">
        <v>0</v>
      </c>
      <c r="E836">
        <v>0</v>
      </c>
      <c r="F836">
        <v>0</v>
      </c>
      <c r="G836">
        <v>0</v>
      </c>
      <c r="H836">
        <v>0</v>
      </c>
      <c r="I836">
        <v>0</v>
      </c>
    </row>
    <row r="837" spans="1:9" x14ac:dyDescent="0.25">
      <c r="A837" s="127" t="s">
        <v>1098</v>
      </c>
      <c r="B837" s="139">
        <v>6454</v>
      </c>
      <c r="C837" s="127" t="s">
        <v>1558</v>
      </c>
      <c r="D837">
        <v>0</v>
      </c>
      <c r="E837">
        <v>18</v>
      </c>
      <c r="F837">
        <v>0</v>
      </c>
      <c r="G837">
        <v>0</v>
      </c>
      <c r="H837">
        <v>0</v>
      </c>
      <c r="I837">
        <v>0</v>
      </c>
    </row>
    <row r="838" spans="1:9" x14ac:dyDescent="0.25">
      <c r="A838" s="127" t="s">
        <v>1099</v>
      </c>
      <c r="B838" s="139">
        <v>6472</v>
      </c>
      <c r="C838" s="127" t="s">
        <v>1287</v>
      </c>
      <c r="D838">
        <v>0</v>
      </c>
      <c r="E838">
        <v>0</v>
      </c>
      <c r="F838">
        <v>0</v>
      </c>
      <c r="G838">
        <v>0</v>
      </c>
      <c r="H838">
        <v>0</v>
      </c>
      <c r="I838">
        <v>0</v>
      </c>
    </row>
    <row r="839" spans="1:9" x14ac:dyDescent="0.25">
      <c r="A839" s="127" t="s">
        <v>1098</v>
      </c>
      <c r="B839" s="139">
        <v>6482</v>
      </c>
      <c r="C839" s="127" t="s">
        <v>200</v>
      </c>
      <c r="D839">
        <v>0</v>
      </c>
      <c r="E839">
        <v>0</v>
      </c>
      <c r="F839">
        <v>0</v>
      </c>
      <c r="G839">
        <v>0</v>
      </c>
      <c r="H839">
        <v>0</v>
      </c>
      <c r="I839">
        <v>0</v>
      </c>
    </row>
    <row r="840" spans="1:9" x14ac:dyDescent="0.25">
      <c r="A840" s="127" t="s">
        <v>1099</v>
      </c>
      <c r="B840" s="139">
        <v>6483</v>
      </c>
      <c r="C840" s="127" t="s">
        <v>625</v>
      </c>
      <c r="D840">
        <v>0</v>
      </c>
      <c r="E840">
        <v>0</v>
      </c>
      <c r="F840">
        <v>0</v>
      </c>
      <c r="G840">
        <v>0</v>
      </c>
      <c r="H840">
        <v>0</v>
      </c>
      <c r="I840">
        <v>0</v>
      </c>
    </row>
    <row r="841" spans="1:9" x14ac:dyDescent="0.25">
      <c r="A841" s="127" t="s">
        <v>1099</v>
      </c>
      <c r="B841" s="139">
        <v>6485</v>
      </c>
      <c r="C841" s="127" t="s">
        <v>626</v>
      </c>
      <c r="D841">
        <v>0</v>
      </c>
      <c r="E841">
        <v>0</v>
      </c>
      <c r="F841">
        <v>0</v>
      </c>
      <c r="G841">
        <v>0</v>
      </c>
      <c r="H841">
        <v>0</v>
      </c>
      <c r="I841">
        <v>0</v>
      </c>
    </row>
    <row r="842" spans="1:9" x14ac:dyDescent="0.25">
      <c r="A842" s="127" t="s">
        <v>1098</v>
      </c>
      <c r="B842" s="139">
        <v>6487</v>
      </c>
      <c r="C842" s="127" t="s">
        <v>1288</v>
      </c>
      <c r="D842">
        <v>0</v>
      </c>
      <c r="E842">
        <v>0</v>
      </c>
      <c r="F842">
        <v>20</v>
      </c>
      <c r="G842">
        <v>0</v>
      </c>
      <c r="H842">
        <v>0</v>
      </c>
      <c r="I842">
        <v>0</v>
      </c>
    </row>
    <row r="843" spans="1:9" x14ac:dyDescent="0.25">
      <c r="A843" s="127" t="s">
        <v>1099</v>
      </c>
      <c r="B843" s="139">
        <v>6489</v>
      </c>
      <c r="C843" s="127" t="s">
        <v>918</v>
      </c>
      <c r="D843">
        <v>0</v>
      </c>
      <c r="E843">
        <v>0</v>
      </c>
      <c r="F843">
        <v>0</v>
      </c>
      <c r="G843">
        <v>0</v>
      </c>
      <c r="H843">
        <v>0</v>
      </c>
      <c r="I843">
        <v>0</v>
      </c>
    </row>
    <row r="844" spans="1:9" x14ac:dyDescent="0.25">
      <c r="A844" s="127" t="s">
        <v>1098</v>
      </c>
      <c r="B844" s="139">
        <v>6490</v>
      </c>
      <c r="C844" s="127" t="s">
        <v>1289</v>
      </c>
      <c r="D844">
        <v>0</v>
      </c>
      <c r="E844">
        <v>0</v>
      </c>
      <c r="F844">
        <v>0</v>
      </c>
      <c r="G844">
        <v>0</v>
      </c>
      <c r="H844">
        <v>0</v>
      </c>
      <c r="I844">
        <v>0</v>
      </c>
    </row>
    <row r="845" spans="1:9" x14ac:dyDescent="0.25">
      <c r="A845" s="127" t="s">
        <v>1099</v>
      </c>
      <c r="B845" s="139">
        <v>6497</v>
      </c>
      <c r="C845" s="127" t="s">
        <v>627</v>
      </c>
      <c r="D845">
        <v>0</v>
      </c>
      <c r="E845">
        <v>0</v>
      </c>
      <c r="F845">
        <v>0</v>
      </c>
      <c r="G845">
        <v>0</v>
      </c>
      <c r="H845">
        <v>25</v>
      </c>
      <c r="I845">
        <v>0</v>
      </c>
    </row>
    <row r="846" spans="1:9" x14ac:dyDescent="0.25">
      <c r="A846" s="127" t="s">
        <v>1099</v>
      </c>
      <c r="B846" s="139">
        <v>6498</v>
      </c>
      <c r="C846" s="127" t="s">
        <v>628</v>
      </c>
      <c r="D846">
        <v>0</v>
      </c>
      <c r="E846">
        <v>26</v>
      </c>
      <c r="F846">
        <v>0</v>
      </c>
      <c r="G846">
        <v>0</v>
      </c>
      <c r="H846">
        <v>0</v>
      </c>
      <c r="I846">
        <v>0</v>
      </c>
    </row>
    <row r="847" spans="1:9" x14ac:dyDescent="0.25">
      <c r="A847" s="127" t="s">
        <v>1099</v>
      </c>
      <c r="B847" s="139">
        <v>6513</v>
      </c>
      <c r="C847" s="127" t="s">
        <v>629</v>
      </c>
      <c r="D847">
        <v>0</v>
      </c>
      <c r="E847">
        <v>0</v>
      </c>
      <c r="F847">
        <v>0</v>
      </c>
      <c r="G847">
        <v>0</v>
      </c>
      <c r="H847">
        <v>0</v>
      </c>
      <c r="I847">
        <v>0</v>
      </c>
    </row>
    <row r="848" spans="1:9" x14ac:dyDescent="0.25">
      <c r="A848" s="127" t="s">
        <v>1098</v>
      </c>
      <c r="B848" s="127">
        <v>6521</v>
      </c>
      <c r="C848" s="127" t="s">
        <v>1290</v>
      </c>
      <c r="D848">
        <v>0</v>
      </c>
      <c r="E848">
        <v>0</v>
      </c>
      <c r="F848">
        <v>0</v>
      </c>
      <c r="G848">
        <v>0</v>
      </c>
      <c r="H848">
        <v>0</v>
      </c>
      <c r="I848">
        <v>0</v>
      </c>
    </row>
    <row r="849" spans="1:9" x14ac:dyDescent="0.25">
      <c r="A849" s="127" t="s">
        <v>1101</v>
      </c>
      <c r="B849" s="139">
        <v>6531</v>
      </c>
      <c r="C849" s="127" t="s">
        <v>630</v>
      </c>
      <c r="D849">
        <v>0</v>
      </c>
      <c r="E849">
        <v>0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s="127" t="s">
        <v>1099</v>
      </c>
      <c r="B850" s="139">
        <v>6544</v>
      </c>
      <c r="C850" s="127" t="s">
        <v>112</v>
      </c>
      <c r="D850">
        <v>0</v>
      </c>
      <c r="E850">
        <v>0</v>
      </c>
      <c r="F850">
        <v>0</v>
      </c>
      <c r="G850">
        <v>17</v>
      </c>
      <c r="H850">
        <v>0</v>
      </c>
      <c r="I850">
        <v>0</v>
      </c>
    </row>
    <row r="851" spans="1:9" x14ac:dyDescent="0.25">
      <c r="A851" s="127" t="s">
        <v>1101</v>
      </c>
      <c r="B851" s="139">
        <v>6549</v>
      </c>
      <c r="C851" s="127" t="s">
        <v>919</v>
      </c>
      <c r="D851">
        <v>0</v>
      </c>
      <c r="E851">
        <v>0</v>
      </c>
      <c r="F851">
        <v>0</v>
      </c>
      <c r="G851">
        <v>0</v>
      </c>
      <c r="H851">
        <v>0</v>
      </c>
      <c r="I851">
        <v>0</v>
      </c>
    </row>
    <row r="852" spans="1:9" x14ac:dyDescent="0.25">
      <c r="A852" s="127" t="s">
        <v>1099</v>
      </c>
      <c r="B852" s="139">
        <v>6550</v>
      </c>
      <c r="C852" s="127" t="s">
        <v>920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v>0</v>
      </c>
    </row>
    <row r="853" spans="1:9" x14ac:dyDescent="0.25">
      <c r="A853" s="127" t="s">
        <v>1098</v>
      </c>
      <c r="B853" s="139">
        <v>6562</v>
      </c>
      <c r="C853" s="127" t="s">
        <v>1530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v>0</v>
      </c>
    </row>
    <row r="854" spans="1:9" x14ac:dyDescent="0.25">
      <c r="A854" s="127" t="s">
        <v>1099</v>
      </c>
      <c r="B854" s="139">
        <v>6587</v>
      </c>
      <c r="C854" s="127" t="s">
        <v>202</v>
      </c>
      <c r="D854">
        <v>0</v>
      </c>
      <c r="E854">
        <v>0</v>
      </c>
      <c r="F854">
        <v>0</v>
      </c>
      <c r="G854">
        <v>0</v>
      </c>
      <c r="H854">
        <v>0</v>
      </c>
      <c r="I854">
        <v>0</v>
      </c>
    </row>
    <row r="855" spans="1:9" x14ac:dyDescent="0.25">
      <c r="A855" s="127" t="s">
        <v>1098</v>
      </c>
      <c r="B855" s="139">
        <v>6589</v>
      </c>
      <c r="C855" s="127" t="s">
        <v>631</v>
      </c>
      <c r="D855">
        <v>0</v>
      </c>
      <c r="E855">
        <v>0</v>
      </c>
      <c r="F855">
        <v>26</v>
      </c>
      <c r="G855">
        <v>0</v>
      </c>
      <c r="H855">
        <v>0</v>
      </c>
      <c r="I855">
        <v>0</v>
      </c>
    </row>
    <row r="856" spans="1:9" x14ac:dyDescent="0.25">
      <c r="A856" s="127" t="s">
        <v>1098</v>
      </c>
      <c r="B856" s="139">
        <v>6596</v>
      </c>
      <c r="C856" s="127" t="s">
        <v>921</v>
      </c>
      <c r="D856">
        <v>0</v>
      </c>
      <c r="E856">
        <v>0</v>
      </c>
      <c r="F856">
        <v>0</v>
      </c>
      <c r="G856">
        <v>0</v>
      </c>
      <c r="H856">
        <v>0</v>
      </c>
      <c r="I856">
        <v>0</v>
      </c>
    </row>
    <row r="857" spans="1:9" x14ac:dyDescent="0.25">
      <c r="A857" s="127" t="s">
        <v>1099</v>
      </c>
      <c r="B857" s="140">
        <v>6597</v>
      </c>
      <c r="C857" s="129" t="s">
        <v>922</v>
      </c>
      <c r="D857">
        <v>0</v>
      </c>
      <c r="E857">
        <v>0</v>
      </c>
      <c r="F857">
        <v>0</v>
      </c>
      <c r="G857">
        <v>0</v>
      </c>
      <c r="H857">
        <v>0</v>
      </c>
      <c r="I857">
        <v>0</v>
      </c>
    </row>
    <row r="858" spans="1:9" x14ac:dyDescent="0.25">
      <c r="A858" s="127" t="s">
        <v>1099</v>
      </c>
      <c r="B858" s="139">
        <v>6624</v>
      </c>
      <c r="C858" s="127" t="s">
        <v>784</v>
      </c>
      <c r="D858">
        <v>0</v>
      </c>
      <c r="E858">
        <v>0</v>
      </c>
      <c r="F858">
        <v>0</v>
      </c>
      <c r="G858">
        <v>0</v>
      </c>
      <c r="H858">
        <v>0</v>
      </c>
      <c r="I858">
        <v>0</v>
      </c>
    </row>
    <row r="859" spans="1:9" x14ac:dyDescent="0.25">
      <c r="A859" s="127" t="s">
        <v>1098</v>
      </c>
      <c r="B859" s="139">
        <v>6625</v>
      </c>
      <c r="C859" s="127" t="s">
        <v>203</v>
      </c>
      <c r="D859">
        <v>0</v>
      </c>
      <c r="E859">
        <v>0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s="127" t="s">
        <v>1098</v>
      </c>
      <c r="B860" s="139">
        <v>6627</v>
      </c>
      <c r="C860" s="127" t="s">
        <v>22</v>
      </c>
      <c r="D860">
        <v>0</v>
      </c>
      <c r="E860">
        <v>0</v>
      </c>
      <c r="F860">
        <v>0</v>
      </c>
      <c r="G860">
        <v>0</v>
      </c>
      <c r="H860">
        <v>0</v>
      </c>
      <c r="I860">
        <v>0</v>
      </c>
    </row>
    <row r="861" spans="1:9" x14ac:dyDescent="0.25">
      <c r="A861" s="127" t="s">
        <v>1098</v>
      </c>
      <c r="B861" s="139">
        <v>6628</v>
      </c>
      <c r="C861" s="127" t="s">
        <v>204</v>
      </c>
      <c r="D861">
        <v>0</v>
      </c>
      <c r="E861">
        <v>0</v>
      </c>
      <c r="F861">
        <v>0</v>
      </c>
      <c r="G861">
        <v>0</v>
      </c>
      <c r="H861">
        <v>0</v>
      </c>
      <c r="I861">
        <v>0</v>
      </c>
    </row>
    <row r="862" spans="1:9" x14ac:dyDescent="0.25">
      <c r="A862" s="127" t="s">
        <v>1098</v>
      </c>
      <c r="B862" s="139">
        <v>6630</v>
      </c>
      <c r="C862" s="127" t="s">
        <v>785</v>
      </c>
      <c r="D862">
        <v>0</v>
      </c>
      <c r="E862">
        <v>0</v>
      </c>
      <c r="F862">
        <v>0</v>
      </c>
      <c r="G862">
        <v>0</v>
      </c>
      <c r="H862">
        <v>0</v>
      </c>
      <c r="I862">
        <v>0</v>
      </c>
    </row>
    <row r="863" spans="1:9" x14ac:dyDescent="0.25">
      <c r="A863" s="127" t="s">
        <v>1099</v>
      </c>
      <c r="B863" s="139">
        <v>6632</v>
      </c>
      <c r="C863" s="127" t="s">
        <v>1444</v>
      </c>
      <c r="D863">
        <v>0</v>
      </c>
      <c r="E863">
        <v>0</v>
      </c>
      <c r="F863">
        <v>0</v>
      </c>
      <c r="G863">
        <v>0</v>
      </c>
      <c r="H863">
        <v>0</v>
      </c>
      <c r="I863">
        <v>0</v>
      </c>
    </row>
    <row r="864" spans="1:9" x14ac:dyDescent="0.25">
      <c r="A864" s="127" t="s">
        <v>1103</v>
      </c>
      <c r="B864" s="139">
        <v>6638</v>
      </c>
      <c r="C864" s="127" t="s">
        <v>632</v>
      </c>
      <c r="D864">
        <v>0</v>
      </c>
      <c r="E864">
        <v>0</v>
      </c>
      <c r="F864">
        <v>0</v>
      </c>
      <c r="G864">
        <v>0</v>
      </c>
      <c r="H864">
        <v>0</v>
      </c>
      <c r="I864">
        <v>0</v>
      </c>
    </row>
    <row r="865" spans="1:9" x14ac:dyDescent="0.25">
      <c r="A865" s="127" t="s">
        <v>1098</v>
      </c>
      <c r="B865" s="139">
        <v>6644</v>
      </c>
      <c r="C865" s="127" t="s">
        <v>206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0</v>
      </c>
    </row>
    <row r="866" spans="1:9" x14ac:dyDescent="0.25">
      <c r="A866" s="127" t="s">
        <v>1103</v>
      </c>
      <c r="B866" s="139">
        <v>6647</v>
      </c>
      <c r="C866" s="127" t="s">
        <v>633</v>
      </c>
      <c r="D866">
        <v>0</v>
      </c>
      <c r="E866">
        <v>0</v>
      </c>
      <c r="F866">
        <v>0</v>
      </c>
      <c r="G866">
        <v>0</v>
      </c>
      <c r="H866">
        <v>0</v>
      </c>
      <c r="I866">
        <v>0</v>
      </c>
    </row>
    <row r="867" spans="1:9" x14ac:dyDescent="0.25">
      <c r="A867" s="127" t="s">
        <v>1103</v>
      </c>
      <c r="B867" s="139">
        <v>6652</v>
      </c>
      <c r="C867" s="127" t="s">
        <v>1291</v>
      </c>
      <c r="D867">
        <v>0</v>
      </c>
      <c r="E867">
        <v>0</v>
      </c>
      <c r="F867">
        <v>0</v>
      </c>
      <c r="G867">
        <v>0</v>
      </c>
      <c r="H867">
        <v>0</v>
      </c>
      <c r="I867">
        <v>0</v>
      </c>
    </row>
    <row r="868" spans="1:9" x14ac:dyDescent="0.25">
      <c r="A868" s="127" t="s">
        <v>1098</v>
      </c>
      <c r="B868" s="139">
        <v>6653</v>
      </c>
      <c r="C868" s="127" t="s">
        <v>634</v>
      </c>
      <c r="D868">
        <v>0</v>
      </c>
      <c r="E868">
        <v>0</v>
      </c>
      <c r="F868">
        <v>0</v>
      </c>
      <c r="G868">
        <v>0</v>
      </c>
      <c r="H868">
        <v>0</v>
      </c>
      <c r="I868">
        <v>0</v>
      </c>
    </row>
    <row r="869" spans="1:9" x14ac:dyDescent="0.25">
      <c r="A869" s="127" t="s">
        <v>1098</v>
      </c>
      <c r="B869" s="127">
        <v>6656</v>
      </c>
      <c r="C869" s="127" t="s">
        <v>635</v>
      </c>
      <c r="D869">
        <v>0</v>
      </c>
      <c r="E869">
        <v>0</v>
      </c>
      <c r="F869">
        <v>0</v>
      </c>
      <c r="G869">
        <v>0</v>
      </c>
      <c r="H869">
        <v>0</v>
      </c>
      <c r="I869">
        <v>0</v>
      </c>
    </row>
    <row r="870" spans="1:9" x14ac:dyDescent="0.25">
      <c r="A870" s="127" t="s">
        <v>1098</v>
      </c>
      <c r="B870" s="139">
        <v>6657</v>
      </c>
      <c r="C870" s="127" t="s">
        <v>1292</v>
      </c>
      <c r="D870">
        <v>0</v>
      </c>
      <c r="E870">
        <v>0</v>
      </c>
      <c r="F870">
        <v>0</v>
      </c>
      <c r="G870">
        <v>0</v>
      </c>
      <c r="H870">
        <v>0</v>
      </c>
      <c r="I870">
        <v>0</v>
      </c>
    </row>
    <row r="871" spans="1:9" x14ac:dyDescent="0.25">
      <c r="A871" s="127" t="s">
        <v>1098</v>
      </c>
      <c r="B871" s="124">
        <v>6658</v>
      </c>
      <c r="C871" s="130" t="s">
        <v>923</v>
      </c>
      <c r="D871">
        <v>0</v>
      </c>
      <c r="E871">
        <v>0</v>
      </c>
      <c r="F871">
        <v>0</v>
      </c>
      <c r="G871">
        <v>0</v>
      </c>
      <c r="H871">
        <v>0</v>
      </c>
      <c r="I871">
        <v>0</v>
      </c>
    </row>
    <row r="872" spans="1:9" x14ac:dyDescent="0.25">
      <c r="A872" s="127" t="s">
        <v>1099</v>
      </c>
      <c r="B872" s="139">
        <v>6659</v>
      </c>
      <c r="C872" s="127" t="s">
        <v>207</v>
      </c>
      <c r="D872">
        <v>0</v>
      </c>
      <c r="E872">
        <v>0</v>
      </c>
      <c r="F872">
        <v>0</v>
      </c>
      <c r="G872">
        <v>0</v>
      </c>
      <c r="H872">
        <v>0</v>
      </c>
      <c r="I872">
        <v>0</v>
      </c>
    </row>
    <row r="873" spans="1:9" x14ac:dyDescent="0.25">
      <c r="A873" s="127" t="s">
        <v>1098</v>
      </c>
      <c r="B873" s="139">
        <v>6661</v>
      </c>
      <c r="C873" s="127" t="s">
        <v>636</v>
      </c>
      <c r="D873">
        <v>0</v>
      </c>
      <c r="E873">
        <v>0</v>
      </c>
      <c r="F873">
        <v>0</v>
      </c>
      <c r="G873">
        <v>0</v>
      </c>
      <c r="H873">
        <v>0</v>
      </c>
      <c r="I873">
        <v>0</v>
      </c>
    </row>
    <row r="874" spans="1:9" x14ac:dyDescent="0.25">
      <c r="A874" s="127" t="s">
        <v>1101</v>
      </c>
      <c r="B874" s="139">
        <v>6666</v>
      </c>
      <c r="C874" s="127" t="s">
        <v>208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0</v>
      </c>
    </row>
    <row r="875" spans="1:9" x14ac:dyDescent="0.25">
      <c r="A875" s="127" t="s">
        <v>1098</v>
      </c>
      <c r="B875" s="139">
        <v>6668</v>
      </c>
      <c r="C875" s="127" t="s">
        <v>637</v>
      </c>
      <c r="D875">
        <v>0</v>
      </c>
      <c r="E875">
        <v>0</v>
      </c>
      <c r="F875">
        <v>0</v>
      </c>
      <c r="G875">
        <v>0</v>
      </c>
      <c r="H875">
        <v>0</v>
      </c>
      <c r="I875">
        <v>0</v>
      </c>
    </row>
    <row r="876" spans="1:9" x14ac:dyDescent="0.25">
      <c r="A876" s="127" t="s">
        <v>1103</v>
      </c>
      <c r="B876" s="139">
        <v>6669</v>
      </c>
      <c r="C876" s="127" t="s">
        <v>209</v>
      </c>
      <c r="D876">
        <v>0</v>
      </c>
      <c r="E876">
        <v>0</v>
      </c>
      <c r="F876">
        <v>0</v>
      </c>
      <c r="G876">
        <v>0</v>
      </c>
      <c r="H876">
        <v>0</v>
      </c>
      <c r="I876">
        <v>0</v>
      </c>
    </row>
    <row r="877" spans="1:9" x14ac:dyDescent="0.25">
      <c r="A877" s="127" t="s">
        <v>1099</v>
      </c>
      <c r="B877" s="139">
        <v>6672</v>
      </c>
      <c r="C877" s="127" t="s">
        <v>210</v>
      </c>
      <c r="D877">
        <v>0</v>
      </c>
      <c r="E877">
        <v>0</v>
      </c>
      <c r="F877">
        <v>0</v>
      </c>
      <c r="G877">
        <v>0</v>
      </c>
      <c r="H877">
        <v>0</v>
      </c>
      <c r="I877">
        <v>0</v>
      </c>
    </row>
    <row r="878" spans="1:9" x14ac:dyDescent="0.25">
      <c r="A878" s="127" t="s">
        <v>1103</v>
      </c>
      <c r="B878" s="139">
        <v>6674</v>
      </c>
      <c r="C878" s="127" t="s">
        <v>638</v>
      </c>
      <c r="D878">
        <v>0</v>
      </c>
      <c r="E878">
        <v>0</v>
      </c>
      <c r="F878">
        <v>0</v>
      </c>
      <c r="G878">
        <v>0</v>
      </c>
      <c r="H878">
        <v>0</v>
      </c>
      <c r="I878">
        <v>0</v>
      </c>
    </row>
    <row r="879" spans="1:9" x14ac:dyDescent="0.25">
      <c r="A879" s="127" t="s">
        <v>1103</v>
      </c>
      <c r="B879" s="139">
        <v>6675</v>
      </c>
      <c r="C879" s="127" t="s">
        <v>986</v>
      </c>
      <c r="D879">
        <v>0</v>
      </c>
      <c r="E879">
        <v>0</v>
      </c>
      <c r="F879">
        <v>0</v>
      </c>
      <c r="G879">
        <v>0</v>
      </c>
      <c r="H879">
        <v>19</v>
      </c>
      <c r="I879">
        <v>0</v>
      </c>
    </row>
    <row r="880" spans="1:9" x14ac:dyDescent="0.25">
      <c r="A880" s="127" t="s">
        <v>1098</v>
      </c>
      <c r="B880" s="139">
        <v>6678</v>
      </c>
      <c r="C880" s="127" t="s">
        <v>639</v>
      </c>
      <c r="D880">
        <v>0</v>
      </c>
      <c r="E880">
        <v>0</v>
      </c>
      <c r="F880">
        <v>0</v>
      </c>
      <c r="G880">
        <v>0</v>
      </c>
      <c r="H880">
        <v>0</v>
      </c>
      <c r="I880">
        <v>0</v>
      </c>
    </row>
    <row r="881" spans="1:9" x14ac:dyDescent="0.25">
      <c r="A881" s="127" t="s">
        <v>1099</v>
      </c>
      <c r="B881" s="139">
        <v>6679</v>
      </c>
      <c r="C881" s="127" t="s">
        <v>211</v>
      </c>
      <c r="D881">
        <v>0</v>
      </c>
      <c r="E881">
        <v>0</v>
      </c>
      <c r="F881">
        <v>0</v>
      </c>
      <c r="G881">
        <v>0</v>
      </c>
      <c r="H881">
        <v>0</v>
      </c>
      <c r="I881">
        <v>0</v>
      </c>
    </row>
    <row r="882" spans="1:9" x14ac:dyDescent="0.25">
      <c r="A882" s="127" t="s">
        <v>1098</v>
      </c>
      <c r="B882" s="139">
        <v>6687</v>
      </c>
      <c r="C882" s="127" t="s">
        <v>212</v>
      </c>
      <c r="D882">
        <v>0</v>
      </c>
      <c r="E882">
        <v>0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127" t="s">
        <v>1098</v>
      </c>
      <c r="B883" s="139">
        <v>6693</v>
      </c>
      <c r="C883" s="127" t="s">
        <v>2049</v>
      </c>
      <c r="D883">
        <v>0</v>
      </c>
      <c r="E883">
        <v>0</v>
      </c>
      <c r="F883">
        <v>0</v>
      </c>
      <c r="G883">
        <v>0</v>
      </c>
      <c r="H883">
        <v>0</v>
      </c>
      <c r="I883">
        <v>0</v>
      </c>
    </row>
    <row r="884" spans="1:9" x14ac:dyDescent="0.25">
      <c r="A884" s="127" t="s">
        <v>1098</v>
      </c>
      <c r="B884" s="139">
        <v>6695</v>
      </c>
      <c r="C884" s="127" t="s">
        <v>506</v>
      </c>
      <c r="D884">
        <v>0</v>
      </c>
      <c r="E884">
        <v>24</v>
      </c>
      <c r="F884">
        <v>0</v>
      </c>
      <c r="G884">
        <v>0</v>
      </c>
      <c r="H884">
        <v>0</v>
      </c>
      <c r="I884">
        <v>0</v>
      </c>
    </row>
    <row r="885" spans="1:9" x14ac:dyDescent="0.25">
      <c r="A885" s="127" t="s">
        <v>1103</v>
      </c>
      <c r="B885" s="139">
        <v>6696</v>
      </c>
      <c r="C885" s="127" t="s">
        <v>786</v>
      </c>
      <c r="D885">
        <v>0</v>
      </c>
      <c r="E885">
        <v>0</v>
      </c>
      <c r="F885">
        <v>0</v>
      </c>
      <c r="G885">
        <v>0</v>
      </c>
      <c r="H885">
        <v>0</v>
      </c>
      <c r="I885">
        <v>0</v>
      </c>
    </row>
    <row r="886" spans="1:9" x14ac:dyDescent="0.25">
      <c r="A886" s="127" t="s">
        <v>1098</v>
      </c>
      <c r="B886" s="139">
        <v>6708</v>
      </c>
      <c r="C886" s="127" t="s">
        <v>213</v>
      </c>
      <c r="D886">
        <v>0</v>
      </c>
      <c r="E886">
        <v>0</v>
      </c>
      <c r="F886">
        <v>0</v>
      </c>
      <c r="G886">
        <v>19</v>
      </c>
      <c r="H886">
        <v>0</v>
      </c>
      <c r="I886">
        <v>0</v>
      </c>
    </row>
    <row r="887" spans="1:9" x14ac:dyDescent="0.25">
      <c r="A887" s="127" t="s">
        <v>1099</v>
      </c>
      <c r="B887" s="139">
        <v>6713</v>
      </c>
      <c r="C887" s="127" t="s">
        <v>787</v>
      </c>
      <c r="D887">
        <v>0</v>
      </c>
      <c r="E887">
        <v>0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s="127" t="s">
        <v>1099</v>
      </c>
      <c r="B888" s="139">
        <v>6716</v>
      </c>
      <c r="C888" s="127" t="s">
        <v>214</v>
      </c>
      <c r="D888">
        <v>20</v>
      </c>
      <c r="E888">
        <v>0</v>
      </c>
      <c r="F888">
        <v>0</v>
      </c>
      <c r="G888">
        <v>0</v>
      </c>
      <c r="H888">
        <v>0</v>
      </c>
      <c r="I888">
        <v>20</v>
      </c>
    </row>
    <row r="889" spans="1:9" x14ac:dyDescent="0.25">
      <c r="A889" s="127" t="s">
        <v>1099</v>
      </c>
      <c r="B889" s="139">
        <v>6719</v>
      </c>
      <c r="C889" s="127" t="s">
        <v>640</v>
      </c>
      <c r="D889">
        <v>0</v>
      </c>
      <c r="E889">
        <v>0</v>
      </c>
      <c r="F889">
        <v>0</v>
      </c>
      <c r="G889">
        <v>0</v>
      </c>
      <c r="H889">
        <v>0</v>
      </c>
      <c r="I889">
        <v>0</v>
      </c>
    </row>
    <row r="890" spans="1:9" x14ac:dyDescent="0.25">
      <c r="A890" s="127" t="s">
        <v>1099</v>
      </c>
      <c r="B890" s="139">
        <v>6720</v>
      </c>
      <c r="C890" s="127" t="s">
        <v>1477</v>
      </c>
      <c r="D890">
        <v>0</v>
      </c>
      <c r="E890">
        <v>0</v>
      </c>
      <c r="F890">
        <v>0</v>
      </c>
      <c r="G890">
        <v>0</v>
      </c>
      <c r="H890">
        <v>0</v>
      </c>
      <c r="I890">
        <v>0</v>
      </c>
    </row>
    <row r="891" spans="1:9" x14ac:dyDescent="0.25">
      <c r="A891" s="127" t="s">
        <v>1098</v>
      </c>
      <c r="B891" s="139">
        <v>6735</v>
      </c>
      <c r="C891" s="127" t="s">
        <v>641</v>
      </c>
      <c r="D891">
        <v>0</v>
      </c>
      <c r="E891">
        <v>0</v>
      </c>
      <c r="F891">
        <v>0</v>
      </c>
      <c r="G891">
        <v>0</v>
      </c>
      <c r="H891">
        <v>0</v>
      </c>
      <c r="I891">
        <v>0</v>
      </c>
    </row>
    <row r="892" spans="1:9" x14ac:dyDescent="0.25">
      <c r="A892" s="127" t="s">
        <v>1098</v>
      </c>
      <c r="B892" s="139">
        <v>6736</v>
      </c>
      <c r="C892" s="127" t="s">
        <v>1156</v>
      </c>
      <c r="D892">
        <v>0</v>
      </c>
      <c r="E892">
        <v>28</v>
      </c>
      <c r="F892">
        <v>26</v>
      </c>
      <c r="G892">
        <v>0</v>
      </c>
      <c r="H892">
        <v>26</v>
      </c>
      <c r="I892">
        <v>0</v>
      </c>
    </row>
    <row r="893" spans="1:9" x14ac:dyDescent="0.25">
      <c r="A893" s="127" t="s">
        <v>1099</v>
      </c>
      <c r="B893" s="139">
        <v>6740</v>
      </c>
      <c r="C893" s="127" t="s">
        <v>215</v>
      </c>
      <c r="D893">
        <v>0</v>
      </c>
      <c r="E893">
        <v>0</v>
      </c>
      <c r="F893">
        <v>0</v>
      </c>
      <c r="G893">
        <v>0</v>
      </c>
      <c r="H893">
        <v>0</v>
      </c>
      <c r="I893">
        <v>0</v>
      </c>
    </row>
    <row r="894" spans="1:9" x14ac:dyDescent="0.25">
      <c r="A894" s="127" t="s">
        <v>1098</v>
      </c>
      <c r="B894" s="139">
        <v>6742</v>
      </c>
      <c r="C894" s="127" t="s">
        <v>216</v>
      </c>
      <c r="D894">
        <v>0</v>
      </c>
      <c r="E894">
        <v>0</v>
      </c>
      <c r="F894">
        <v>18</v>
      </c>
      <c r="G894">
        <v>0</v>
      </c>
      <c r="H894">
        <v>0</v>
      </c>
      <c r="I894">
        <v>0</v>
      </c>
    </row>
    <row r="895" spans="1:9" x14ac:dyDescent="0.25">
      <c r="A895" s="127" t="s">
        <v>1099</v>
      </c>
      <c r="B895" s="139">
        <v>6754</v>
      </c>
      <c r="C895" s="127" t="s">
        <v>642</v>
      </c>
      <c r="D895">
        <v>0</v>
      </c>
      <c r="E895">
        <v>0</v>
      </c>
      <c r="F895">
        <v>26</v>
      </c>
      <c r="G895">
        <v>0</v>
      </c>
      <c r="H895">
        <v>0</v>
      </c>
      <c r="I895">
        <v>0</v>
      </c>
    </row>
    <row r="896" spans="1:9" x14ac:dyDescent="0.25">
      <c r="A896" s="127" t="s">
        <v>1098</v>
      </c>
      <c r="B896" s="139">
        <v>6756</v>
      </c>
      <c r="C896" s="127" t="s">
        <v>643</v>
      </c>
      <c r="D896">
        <v>0</v>
      </c>
      <c r="E896">
        <v>0</v>
      </c>
      <c r="F896">
        <v>0</v>
      </c>
      <c r="G896">
        <v>0</v>
      </c>
      <c r="H896">
        <v>0</v>
      </c>
      <c r="I896">
        <v>0</v>
      </c>
    </row>
    <row r="897" spans="1:9" x14ac:dyDescent="0.25">
      <c r="A897" s="127" t="s">
        <v>1098</v>
      </c>
      <c r="B897" s="139">
        <v>6758</v>
      </c>
      <c r="C897" s="127" t="s">
        <v>644</v>
      </c>
      <c r="D897">
        <v>0</v>
      </c>
      <c r="E897">
        <v>0</v>
      </c>
      <c r="F897">
        <v>0</v>
      </c>
      <c r="G897">
        <v>0</v>
      </c>
      <c r="H897">
        <v>0</v>
      </c>
      <c r="I897">
        <v>0</v>
      </c>
    </row>
    <row r="898" spans="1:9" x14ac:dyDescent="0.25">
      <c r="A898" s="127" t="s">
        <v>1098</v>
      </c>
      <c r="B898" s="139">
        <v>6762</v>
      </c>
      <c r="C898" s="127" t="s">
        <v>645</v>
      </c>
      <c r="D898">
        <v>0</v>
      </c>
      <c r="E898">
        <v>27</v>
      </c>
      <c r="F898">
        <v>0</v>
      </c>
      <c r="G898">
        <v>0</v>
      </c>
      <c r="H898">
        <v>0</v>
      </c>
      <c r="I898">
        <v>0</v>
      </c>
    </row>
    <row r="899" spans="1:9" x14ac:dyDescent="0.25">
      <c r="A899" s="127" t="s">
        <v>1098</v>
      </c>
      <c r="B899" s="139">
        <v>6766</v>
      </c>
      <c r="C899" s="127" t="s">
        <v>217</v>
      </c>
      <c r="D899">
        <v>0</v>
      </c>
      <c r="E899">
        <v>0</v>
      </c>
      <c r="F899">
        <v>0</v>
      </c>
      <c r="G899">
        <v>0</v>
      </c>
      <c r="H899">
        <v>0</v>
      </c>
      <c r="I899">
        <v>0</v>
      </c>
    </row>
    <row r="900" spans="1:9" x14ac:dyDescent="0.25">
      <c r="A900" s="127" t="s">
        <v>1098</v>
      </c>
      <c r="B900" s="139">
        <v>6770</v>
      </c>
      <c r="C900" s="127" t="s">
        <v>924</v>
      </c>
      <c r="D900">
        <v>0</v>
      </c>
      <c r="E900">
        <v>0</v>
      </c>
      <c r="F900">
        <v>0</v>
      </c>
      <c r="G900">
        <v>0</v>
      </c>
      <c r="H900">
        <v>0</v>
      </c>
      <c r="I900">
        <v>0</v>
      </c>
    </row>
    <row r="901" spans="1:9" x14ac:dyDescent="0.25">
      <c r="A901" s="127" t="s">
        <v>1099</v>
      </c>
      <c r="B901" s="139">
        <v>6786</v>
      </c>
      <c r="C901" s="127" t="s">
        <v>987</v>
      </c>
      <c r="D901">
        <v>0</v>
      </c>
      <c r="E901">
        <v>0</v>
      </c>
      <c r="F901">
        <v>0</v>
      </c>
      <c r="G901">
        <v>0</v>
      </c>
      <c r="H901">
        <v>0</v>
      </c>
      <c r="I901">
        <v>0</v>
      </c>
    </row>
    <row r="902" spans="1:9" x14ac:dyDescent="0.25">
      <c r="A902" s="127" t="s">
        <v>1099</v>
      </c>
      <c r="B902" s="139">
        <v>6797</v>
      </c>
      <c r="C902" s="127" t="s">
        <v>925</v>
      </c>
      <c r="D902">
        <v>0</v>
      </c>
      <c r="E902">
        <v>0</v>
      </c>
      <c r="F902">
        <v>0</v>
      </c>
      <c r="G902">
        <v>0</v>
      </c>
      <c r="H902">
        <v>26</v>
      </c>
      <c r="I902">
        <v>0</v>
      </c>
    </row>
    <row r="903" spans="1:9" x14ac:dyDescent="0.25">
      <c r="A903" s="127" t="s">
        <v>1099</v>
      </c>
      <c r="B903" s="139">
        <v>6798</v>
      </c>
      <c r="C903" s="127" t="s">
        <v>646</v>
      </c>
      <c r="D903">
        <v>0</v>
      </c>
      <c r="E903">
        <v>0</v>
      </c>
      <c r="F903">
        <v>0</v>
      </c>
      <c r="G903">
        <v>0</v>
      </c>
      <c r="H903">
        <v>0</v>
      </c>
      <c r="I903">
        <v>0</v>
      </c>
    </row>
    <row r="904" spans="1:9" x14ac:dyDescent="0.25">
      <c r="A904" s="127" t="s">
        <v>1099</v>
      </c>
      <c r="B904" s="139">
        <v>6801</v>
      </c>
      <c r="C904" s="127" t="s">
        <v>1293</v>
      </c>
      <c r="D904">
        <v>0</v>
      </c>
      <c r="E904">
        <v>0</v>
      </c>
      <c r="F904">
        <v>0</v>
      </c>
      <c r="G904">
        <v>0</v>
      </c>
      <c r="H904">
        <v>0</v>
      </c>
      <c r="I904">
        <v>0</v>
      </c>
    </row>
    <row r="905" spans="1:9" x14ac:dyDescent="0.25">
      <c r="A905" s="127" t="s">
        <v>1099</v>
      </c>
      <c r="B905" s="139">
        <v>6822</v>
      </c>
      <c r="C905" s="127" t="s">
        <v>218</v>
      </c>
      <c r="D905">
        <v>27</v>
      </c>
      <c r="E905">
        <v>0</v>
      </c>
      <c r="F905">
        <v>0</v>
      </c>
      <c r="G905">
        <v>0</v>
      </c>
      <c r="H905">
        <v>0</v>
      </c>
      <c r="I905" t="s">
        <v>2152</v>
      </c>
    </row>
    <row r="906" spans="1:9" x14ac:dyDescent="0.25">
      <c r="A906" s="127" t="s">
        <v>1101</v>
      </c>
      <c r="B906" s="139">
        <v>6824</v>
      </c>
      <c r="C906" s="127" t="s">
        <v>647</v>
      </c>
      <c r="D906">
        <v>0</v>
      </c>
      <c r="E906">
        <v>25</v>
      </c>
      <c r="F906">
        <v>0</v>
      </c>
      <c r="G906">
        <v>0</v>
      </c>
      <c r="H906">
        <v>0</v>
      </c>
      <c r="I906">
        <v>0</v>
      </c>
    </row>
    <row r="907" spans="1:9" x14ac:dyDescent="0.25">
      <c r="A907" s="127" t="s">
        <v>1103</v>
      </c>
      <c r="B907" s="139">
        <v>6825</v>
      </c>
      <c r="C907" s="127" t="s">
        <v>1444</v>
      </c>
      <c r="D907">
        <v>0</v>
      </c>
      <c r="E907">
        <v>0</v>
      </c>
      <c r="F907">
        <v>0</v>
      </c>
      <c r="G907">
        <v>0</v>
      </c>
      <c r="H907">
        <v>0</v>
      </c>
      <c r="I907">
        <v>0</v>
      </c>
    </row>
    <row r="908" spans="1:9" x14ac:dyDescent="0.25">
      <c r="A908" s="127" t="s">
        <v>1098</v>
      </c>
      <c r="B908" s="139">
        <v>6830</v>
      </c>
      <c r="C908" s="127" t="s">
        <v>648</v>
      </c>
      <c r="D908">
        <v>0</v>
      </c>
      <c r="E908">
        <v>0</v>
      </c>
      <c r="F908">
        <v>0</v>
      </c>
      <c r="G908">
        <v>0</v>
      </c>
      <c r="H908">
        <v>0</v>
      </c>
      <c r="I908">
        <v>0</v>
      </c>
    </row>
    <row r="909" spans="1:9" x14ac:dyDescent="0.25">
      <c r="A909" s="127" t="s">
        <v>1098</v>
      </c>
      <c r="B909" s="139">
        <v>6842</v>
      </c>
      <c r="C909" s="127" t="s">
        <v>788</v>
      </c>
      <c r="D909">
        <v>0</v>
      </c>
      <c r="E909">
        <v>0</v>
      </c>
      <c r="F909">
        <v>0</v>
      </c>
      <c r="G909">
        <v>0</v>
      </c>
      <c r="H909">
        <v>0</v>
      </c>
      <c r="I909">
        <v>0</v>
      </c>
    </row>
    <row r="910" spans="1:9" x14ac:dyDescent="0.25">
      <c r="A910" s="127" t="s">
        <v>1098</v>
      </c>
      <c r="B910" s="139">
        <v>6843</v>
      </c>
      <c r="C910" s="127" t="s">
        <v>649</v>
      </c>
      <c r="D910">
        <v>0</v>
      </c>
      <c r="E910">
        <v>0</v>
      </c>
      <c r="F910">
        <v>0</v>
      </c>
      <c r="G910">
        <v>0</v>
      </c>
      <c r="H910">
        <v>0</v>
      </c>
      <c r="I910">
        <v>0</v>
      </c>
    </row>
    <row r="911" spans="1:9" x14ac:dyDescent="0.25">
      <c r="A911" s="127" t="s">
        <v>1098</v>
      </c>
      <c r="B911" s="139">
        <v>6850</v>
      </c>
      <c r="C911" s="127" t="s">
        <v>926</v>
      </c>
      <c r="D911">
        <v>0</v>
      </c>
      <c r="E911">
        <v>26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127" t="s">
        <v>1103</v>
      </c>
      <c r="B912" s="139">
        <v>6854</v>
      </c>
      <c r="C912" s="127" t="s">
        <v>220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127" t="s">
        <v>1101</v>
      </c>
      <c r="B913" s="139">
        <v>6871</v>
      </c>
      <c r="C913" s="127" t="s">
        <v>821</v>
      </c>
      <c r="D913">
        <v>0</v>
      </c>
      <c r="E913">
        <v>0</v>
      </c>
      <c r="F913">
        <v>0</v>
      </c>
      <c r="G913">
        <v>0</v>
      </c>
      <c r="H913">
        <v>0</v>
      </c>
      <c r="I913">
        <v>0</v>
      </c>
    </row>
    <row r="914" spans="1:9" x14ac:dyDescent="0.25">
      <c r="A914" s="127" t="s">
        <v>1101</v>
      </c>
      <c r="B914" s="139">
        <v>6875</v>
      </c>
      <c r="C914" s="127" t="s">
        <v>927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127" t="s">
        <v>1099</v>
      </c>
      <c r="B915" s="139">
        <v>6879</v>
      </c>
      <c r="C915" s="127" t="s">
        <v>650</v>
      </c>
      <c r="D915">
        <v>0</v>
      </c>
      <c r="E915">
        <v>0</v>
      </c>
      <c r="F915">
        <v>0</v>
      </c>
      <c r="G915">
        <v>0</v>
      </c>
      <c r="H915">
        <v>0</v>
      </c>
      <c r="I915">
        <v>0</v>
      </c>
    </row>
    <row r="916" spans="1:9" x14ac:dyDescent="0.25">
      <c r="A916" s="127" t="s">
        <v>1098</v>
      </c>
      <c r="B916" s="139">
        <v>6898</v>
      </c>
      <c r="C916" s="127" t="s">
        <v>1294</v>
      </c>
      <c r="D916">
        <v>0</v>
      </c>
      <c r="E916">
        <v>0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127" t="s">
        <v>1103</v>
      </c>
      <c r="B917" s="139">
        <v>6903</v>
      </c>
      <c r="C917" s="127" t="s">
        <v>221</v>
      </c>
      <c r="D917">
        <v>0</v>
      </c>
      <c r="E917">
        <v>0</v>
      </c>
      <c r="F917">
        <v>0</v>
      </c>
      <c r="G917">
        <v>0</v>
      </c>
      <c r="H917">
        <v>0</v>
      </c>
      <c r="I917">
        <v>0</v>
      </c>
    </row>
    <row r="918" spans="1:9" x14ac:dyDescent="0.25">
      <c r="A918" s="127" t="s">
        <v>1098</v>
      </c>
      <c r="B918" s="139">
        <v>6906</v>
      </c>
      <c r="C918" s="127" t="s">
        <v>651</v>
      </c>
      <c r="D918">
        <v>0</v>
      </c>
      <c r="E918">
        <v>0</v>
      </c>
      <c r="F918">
        <v>0</v>
      </c>
      <c r="G918">
        <v>0</v>
      </c>
      <c r="H918">
        <v>0</v>
      </c>
      <c r="I918">
        <v>0</v>
      </c>
    </row>
    <row r="919" spans="1:9" x14ac:dyDescent="0.25">
      <c r="A919" s="127" t="s">
        <v>1098</v>
      </c>
      <c r="B919" s="139">
        <v>6907</v>
      </c>
      <c r="C919" s="127" t="s">
        <v>652</v>
      </c>
      <c r="D919">
        <v>0</v>
      </c>
      <c r="E919">
        <v>0</v>
      </c>
      <c r="F919">
        <v>0</v>
      </c>
      <c r="G919">
        <v>0</v>
      </c>
      <c r="H919">
        <v>0</v>
      </c>
      <c r="I919">
        <v>0</v>
      </c>
    </row>
    <row r="920" spans="1:9" x14ac:dyDescent="0.25">
      <c r="A920" s="127" t="s">
        <v>1099</v>
      </c>
      <c r="B920" s="139">
        <v>6909</v>
      </c>
      <c r="C920" s="127" t="s">
        <v>653</v>
      </c>
      <c r="D920">
        <v>0</v>
      </c>
      <c r="E920">
        <v>0</v>
      </c>
      <c r="F920">
        <v>0</v>
      </c>
      <c r="G920">
        <v>0</v>
      </c>
      <c r="H920">
        <v>0</v>
      </c>
      <c r="I920">
        <v>0</v>
      </c>
    </row>
    <row r="921" spans="1:9" x14ac:dyDescent="0.25">
      <c r="A921" s="127" t="s">
        <v>1098</v>
      </c>
      <c r="B921" s="139">
        <v>6911</v>
      </c>
      <c r="C921" s="127" t="s">
        <v>928</v>
      </c>
      <c r="D921">
        <v>0</v>
      </c>
      <c r="E921">
        <v>0</v>
      </c>
      <c r="F921">
        <v>0</v>
      </c>
      <c r="G921">
        <v>0</v>
      </c>
      <c r="H921">
        <v>0</v>
      </c>
      <c r="I921">
        <v>0</v>
      </c>
    </row>
    <row r="922" spans="1:9" x14ac:dyDescent="0.25">
      <c r="A922" s="127" t="s">
        <v>1098</v>
      </c>
      <c r="B922" s="139">
        <v>6912</v>
      </c>
      <c r="C922" s="127" t="s">
        <v>988</v>
      </c>
      <c r="D922">
        <v>0</v>
      </c>
      <c r="E922">
        <v>0</v>
      </c>
      <c r="F922">
        <v>0</v>
      </c>
      <c r="G922">
        <v>0</v>
      </c>
      <c r="H922">
        <v>0</v>
      </c>
      <c r="I922">
        <v>0</v>
      </c>
    </row>
    <row r="923" spans="1:9" x14ac:dyDescent="0.25">
      <c r="A923" s="127" t="s">
        <v>1098</v>
      </c>
      <c r="B923" s="139">
        <v>6915</v>
      </c>
      <c r="C923" s="127" t="s">
        <v>222</v>
      </c>
      <c r="D923">
        <v>0</v>
      </c>
      <c r="E923">
        <v>0</v>
      </c>
      <c r="F923">
        <v>0</v>
      </c>
      <c r="G923">
        <v>0</v>
      </c>
      <c r="H923">
        <v>0</v>
      </c>
      <c r="I923">
        <v>0</v>
      </c>
    </row>
    <row r="924" spans="1:9" x14ac:dyDescent="0.25">
      <c r="A924" s="127" t="s">
        <v>1099</v>
      </c>
      <c r="B924" s="140">
        <v>6922</v>
      </c>
      <c r="C924" s="129" t="s">
        <v>223</v>
      </c>
      <c r="D924">
        <v>0</v>
      </c>
      <c r="E924">
        <v>0</v>
      </c>
      <c r="F924">
        <v>0</v>
      </c>
      <c r="G924">
        <v>0</v>
      </c>
      <c r="H924">
        <v>0</v>
      </c>
      <c r="I924">
        <v>0</v>
      </c>
    </row>
    <row r="925" spans="1:9" x14ac:dyDescent="0.25">
      <c r="A925" s="127" t="s">
        <v>1098</v>
      </c>
      <c r="B925" s="139">
        <v>6933</v>
      </c>
      <c r="C925" s="176" t="s">
        <v>1478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</row>
    <row r="926" spans="1:9" x14ac:dyDescent="0.25">
      <c r="A926" s="127" t="s">
        <v>1099</v>
      </c>
      <c r="B926" s="139">
        <v>6941</v>
      </c>
      <c r="C926" s="127" t="s">
        <v>224</v>
      </c>
      <c r="D926">
        <v>0</v>
      </c>
      <c r="E926">
        <v>0</v>
      </c>
      <c r="F926">
        <v>0</v>
      </c>
      <c r="G926">
        <v>0</v>
      </c>
      <c r="H926">
        <v>0</v>
      </c>
      <c r="I926">
        <v>0</v>
      </c>
    </row>
    <row r="927" spans="1:9" x14ac:dyDescent="0.25">
      <c r="A927" s="127" t="s">
        <v>1103</v>
      </c>
      <c r="B927" s="139">
        <v>6944</v>
      </c>
      <c r="C927" s="127" t="s">
        <v>654</v>
      </c>
      <c r="D927">
        <v>0</v>
      </c>
      <c r="E927">
        <v>0</v>
      </c>
      <c r="F927">
        <v>0</v>
      </c>
      <c r="G927">
        <v>0</v>
      </c>
      <c r="H927">
        <v>0</v>
      </c>
      <c r="I927">
        <v>0</v>
      </c>
    </row>
    <row r="928" spans="1:9" x14ac:dyDescent="0.25">
      <c r="A928" s="127" t="s">
        <v>1103</v>
      </c>
      <c r="B928" s="139">
        <v>6946</v>
      </c>
      <c r="C928" s="127" t="s">
        <v>655</v>
      </c>
      <c r="D928">
        <v>0</v>
      </c>
      <c r="E928">
        <v>0</v>
      </c>
      <c r="F928">
        <v>0</v>
      </c>
      <c r="G928">
        <v>0</v>
      </c>
      <c r="H928">
        <v>0</v>
      </c>
      <c r="I928">
        <v>0</v>
      </c>
    </row>
    <row r="929" spans="1:9" x14ac:dyDescent="0.25">
      <c r="A929" s="127" t="s">
        <v>1098</v>
      </c>
      <c r="B929" s="139">
        <v>6956</v>
      </c>
      <c r="C929" s="127" t="s">
        <v>225</v>
      </c>
      <c r="D929">
        <v>0</v>
      </c>
      <c r="E929">
        <v>0</v>
      </c>
      <c r="F929">
        <v>18</v>
      </c>
      <c r="G929">
        <v>0</v>
      </c>
      <c r="H929">
        <v>0</v>
      </c>
      <c r="I929">
        <v>0</v>
      </c>
    </row>
    <row r="930" spans="1:9" x14ac:dyDescent="0.25">
      <c r="A930" s="127" t="s">
        <v>1103</v>
      </c>
      <c r="B930" s="139">
        <v>6958</v>
      </c>
      <c r="C930" s="127" t="s">
        <v>656</v>
      </c>
      <c r="D930">
        <v>0</v>
      </c>
      <c r="E930">
        <v>0</v>
      </c>
      <c r="F930">
        <v>0</v>
      </c>
      <c r="G930">
        <v>0</v>
      </c>
      <c r="H930">
        <v>0</v>
      </c>
      <c r="I930">
        <v>0</v>
      </c>
    </row>
    <row r="931" spans="1:9" x14ac:dyDescent="0.25">
      <c r="A931" s="127" t="s">
        <v>1099</v>
      </c>
      <c r="B931" s="139">
        <v>6959</v>
      </c>
      <c r="C931" s="127" t="s">
        <v>1295</v>
      </c>
      <c r="D931">
        <v>0</v>
      </c>
      <c r="E931">
        <v>0</v>
      </c>
      <c r="F931">
        <v>0</v>
      </c>
      <c r="G931">
        <v>0</v>
      </c>
      <c r="H931">
        <v>0</v>
      </c>
      <c r="I931">
        <v>0</v>
      </c>
    </row>
    <row r="932" spans="1:9" x14ac:dyDescent="0.25">
      <c r="A932" s="127" t="s">
        <v>1099</v>
      </c>
      <c r="B932" s="139">
        <v>6962</v>
      </c>
      <c r="C932" s="127" t="s">
        <v>657</v>
      </c>
      <c r="D932">
        <v>0</v>
      </c>
      <c r="E932">
        <v>0</v>
      </c>
      <c r="F932">
        <v>0</v>
      </c>
      <c r="G932">
        <v>0</v>
      </c>
      <c r="H932">
        <v>0</v>
      </c>
      <c r="I932">
        <v>0</v>
      </c>
    </row>
    <row r="933" spans="1:9" x14ac:dyDescent="0.25">
      <c r="A933" s="127" t="s">
        <v>1099</v>
      </c>
      <c r="B933" s="139">
        <v>6967</v>
      </c>
      <c r="C933" s="127" t="s">
        <v>658</v>
      </c>
      <c r="D933">
        <v>0</v>
      </c>
      <c r="E933">
        <v>0</v>
      </c>
      <c r="F933">
        <v>0</v>
      </c>
      <c r="G933">
        <v>0</v>
      </c>
      <c r="H933">
        <v>0</v>
      </c>
      <c r="I933">
        <v>0</v>
      </c>
    </row>
    <row r="934" spans="1:9" x14ac:dyDescent="0.25">
      <c r="A934" s="127" t="s">
        <v>1103</v>
      </c>
      <c r="B934" s="139">
        <v>6968</v>
      </c>
      <c r="C934" s="127" t="s">
        <v>659</v>
      </c>
      <c r="D934">
        <v>0</v>
      </c>
      <c r="E934">
        <v>0</v>
      </c>
      <c r="F934">
        <v>0</v>
      </c>
      <c r="G934">
        <v>0</v>
      </c>
      <c r="H934">
        <v>0</v>
      </c>
      <c r="I934">
        <v>0</v>
      </c>
    </row>
    <row r="935" spans="1:9" x14ac:dyDescent="0.25">
      <c r="A935" s="127" t="s">
        <v>1103</v>
      </c>
      <c r="B935" s="139">
        <v>6972</v>
      </c>
      <c r="C935" s="127" t="s">
        <v>660</v>
      </c>
      <c r="D935">
        <v>0</v>
      </c>
      <c r="E935">
        <v>0</v>
      </c>
      <c r="F935">
        <v>0</v>
      </c>
      <c r="G935">
        <v>0</v>
      </c>
      <c r="H935">
        <v>0</v>
      </c>
      <c r="I935">
        <v>0</v>
      </c>
    </row>
    <row r="936" spans="1:9" x14ac:dyDescent="0.25">
      <c r="A936" s="127" t="s">
        <v>1101</v>
      </c>
      <c r="B936" s="139">
        <v>6975</v>
      </c>
      <c r="C936" s="127" t="s">
        <v>661</v>
      </c>
      <c r="D936">
        <v>0</v>
      </c>
      <c r="E936">
        <v>0</v>
      </c>
      <c r="F936">
        <v>0</v>
      </c>
      <c r="G936">
        <v>0</v>
      </c>
      <c r="H936">
        <v>0</v>
      </c>
      <c r="I936">
        <v>0</v>
      </c>
    </row>
    <row r="937" spans="1:9" x14ac:dyDescent="0.25">
      <c r="A937" s="127" t="s">
        <v>1103</v>
      </c>
      <c r="B937" s="139">
        <v>6981</v>
      </c>
      <c r="C937" s="127" t="s">
        <v>989</v>
      </c>
      <c r="D937">
        <v>0</v>
      </c>
      <c r="E937">
        <v>0</v>
      </c>
      <c r="F937">
        <v>0</v>
      </c>
      <c r="G937">
        <v>0</v>
      </c>
      <c r="H937">
        <v>0</v>
      </c>
      <c r="I937">
        <v>0</v>
      </c>
    </row>
    <row r="938" spans="1:9" x14ac:dyDescent="0.25">
      <c r="A938" s="127" t="s">
        <v>1103</v>
      </c>
      <c r="B938" s="139">
        <v>6982</v>
      </c>
      <c r="C938" s="127" t="s">
        <v>990</v>
      </c>
      <c r="D938">
        <v>0</v>
      </c>
      <c r="E938">
        <v>0</v>
      </c>
      <c r="F938">
        <v>0</v>
      </c>
      <c r="G938">
        <v>0</v>
      </c>
      <c r="H938">
        <v>0</v>
      </c>
      <c r="I938">
        <v>0</v>
      </c>
    </row>
    <row r="939" spans="1:9" x14ac:dyDescent="0.25">
      <c r="A939" s="127" t="s">
        <v>1101</v>
      </c>
      <c r="B939" s="139">
        <v>6984</v>
      </c>
      <c r="C939" s="127" t="s">
        <v>226</v>
      </c>
      <c r="D939">
        <v>0</v>
      </c>
      <c r="E939">
        <v>0</v>
      </c>
      <c r="F939">
        <v>0</v>
      </c>
      <c r="G939">
        <v>0</v>
      </c>
      <c r="H939">
        <v>0</v>
      </c>
      <c r="I939">
        <v>0</v>
      </c>
    </row>
    <row r="940" spans="1:9" x14ac:dyDescent="0.25">
      <c r="A940" s="127" t="s">
        <v>1098</v>
      </c>
      <c r="B940" s="139">
        <v>6985</v>
      </c>
      <c r="C940" s="127" t="s">
        <v>227</v>
      </c>
      <c r="D940">
        <v>0</v>
      </c>
      <c r="E940">
        <v>0</v>
      </c>
      <c r="F940">
        <v>0</v>
      </c>
      <c r="G940">
        <v>0</v>
      </c>
      <c r="H940">
        <v>0</v>
      </c>
      <c r="I940">
        <v>0</v>
      </c>
    </row>
    <row r="941" spans="1:9" x14ac:dyDescent="0.25">
      <c r="A941" s="127" t="s">
        <v>1101</v>
      </c>
      <c r="B941" s="139">
        <v>6986</v>
      </c>
      <c r="C941" s="127" t="s">
        <v>228</v>
      </c>
      <c r="D941">
        <v>0</v>
      </c>
      <c r="E941">
        <v>0</v>
      </c>
      <c r="F941">
        <v>19</v>
      </c>
      <c r="G941">
        <v>0</v>
      </c>
      <c r="H941">
        <v>0</v>
      </c>
      <c r="I941">
        <v>0</v>
      </c>
    </row>
    <row r="942" spans="1:9" x14ac:dyDescent="0.25">
      <c r="A942" s="127" t="s">
        <v>1101</v>
      </c>
      <c r="B942" s="139">
        <v>6992</v>
      </c>
      <c r="C942" s="127" t="s">
        <v>789</v>
      </c>
      <c r="D942">
        <v>26</v>
      </c>
      <c r="E942">
        <v>0</v>
      </c>
      <c r="F942">
        <v>0</v>
      </c>
      <c r="G942">
        <v>0</v>
      </c>
      <c r="H942">
        <v>0</v>
      </c>
      <c r="I942">
        <v>26</v>
      </c>
    </row>
    <row r="943" spans="1:9" x14ac:dyDescent="0.25">
      <c r="A943" s="127" t="s">
        <v>1099</v>
      </c>
      <c r="B943" s="139">
        <v>6993</v>
      </c>
      <c r="C943" s="127" t="s">
        <v>662</v>
      </c>
      <c r="D943">
        <v>0</v>
      </c>
      <c r="E943">
        <v>0</v>
      </c>
      <c r="F943">
        <v>0</v>
      </c>
      <c r="G943">
        <v>0</v>
      </c>
      <c r="H943">
        <v>0</v>
      </c>
      <c r="I943">
        <v>0</v>
      </c>
    </row>
    <row r="944" spans="1:9" x14ac:dyDescent="0.25">
      <c r="A944" s="127" t="s">
        <v>1098</v>
      </c>
      <c r="B944" s="139">
        <v>7022</v>
      </c>
      <c r="C944" s="127" t="s">
        <v>1296</v>
      </c>
      <c r="D944">
        <v>0</v>
      </c>
      <c r="E944">
        <v>0</v>
      </c>
      <c r="F944">
        <v>0</v>
      </c>
      <c r="G944">
        <v>0</v>
      </c>
      <c r="H944">
        <v>0</v>
      </c>
      <c r="I944">
        <v>0</v>
      </c>
    </row>
    <row r="945" spans="1:9" x14ac:dyDescent="0.25">
      <c r="A945" s="127" t="s">
        <v>1098</v>
      </c>
      <c r="B945" s="139">
        <v>7040</v>
      </c>
      <c r="C945" s="127" t="s">
        <v>663</v>
      </c>
      <c r="D945">
        <v>0</v>
      </c>
      <c r="E945">
        <v>0</v>
      </c>
      <c r="F945">
        <v>0</v>
      </c>
      <c r="G945">
        <v>0</v>
      </c>
      <c r="H945">
        <v>0</v>
      </c>
      <c r="I945">
        <v>0</v>
      </c>
    </row>
    <row r="946" spans="1:9" x14ac:dyDescent="0.25">
      <c r="A946" s="127" t="s">
        <v>1098</v>
      </c>
      <c r="B946" s="139">
        <v>7043</v>
      </c>
      <c r="C946" s="127" t="s">
        <v>664</v>
      </c>
      <c r="D946">
        <v>0</v>
      </c>
      <c r="E946">
        <v>0</v>
      </c>
      <c r="F946">
        <v>0</v>
      </c>
      <c r="G946">
        <v>0</v>
      </c>
      <c r="H946">
        <v>0</v>
      </c>
      <c r="I946">
        <v>0</v>
      </c>
    </row>
    <row r="947" spans="1:9" x14ac:dyDescent="0.25">
      <c r="A947" s="127" t="s">
        <v>1099</v>
      </c>
      <c r="B947" s="139">
        <v>7065</v>
      </c>
      <c r="C947" s="127" t="s">
        <v>665</v>
      </c>
      <c r="D947">
        <v>0</v>
      </c>
      <c r="E947">
        <v>0</v>
      </c>
      <c r="F947">
        <v>0</v>
      </c>
      <c r="G947">
        <v>0</v>
      </c>
      <c r="H947">
        <v>0</v>
      </c>
      <c r="I947">
        <v>0</v>
      </c>
    </row>
    <row r="948" spans="1:9" x14ac:dyDescent="0.25">
      <c r="A948" s="127" t="s">
        <v>1099</v>
      </c>
      <c r="B948" s="139">
        <v>7066</v>
      </c>
      <c r="C948" s="127" t="s">
        <v>666</v>
      </c>
      <c r="D948">
        <v>0</v>
      </c>
      <c r="E948">
        <v>0</v>
      </c>
      <c r="F948">
        <v>0</v>
      </c>
      <c r="G948">
        <v>0</v>
      </c>
      <c r="H948">
        <v>0</v>
      </c>
      <c r="I948">
        <v>0</v>
      </c>
    </row>
    <row r="949" spans="1:9" x14ac:dyDescent="0.25">
      <c r="A949" s="127" t="s">
        <v>1098</v>
      </c>
      <c r="B949" s="139">
        <v>7067</v>
      </c>
      <c r="C949" s="127" t="s">
        <v>790</v>
      </c>
      <c r="D949">
        <v>0</v>
      </c>
      <c r="E949">
        <v>0</v>
      </c>
      <c r="F949">
        <v>0</v>
      </c>
      <c r="G949">
        <v>0</v>
      </c>
      <c r="H949">
        <v>0</v>
      </c>
      <c r="I949">
        <v>0</v>
      </c>
    </row>
    <row r="950" spans="1:9" x14ac:dyDescent="0.25">
      <c r="A950" s="127" t="s">
        <v>1101</v>
      </c>
      <c r="B950" s="139">
        <v>7069</v>
      </c>
      <c r="C950" s="127" t="s">
        <v>791</v>
      </c>
      <c r="D950">
        <v>0</v>
      </c>
      <c r="E950">
        <v>0</v>
      </c>
      <c r="F950">
        <v>0</v>
      </c>
      <c r="G950">
        <v>0</v>
      </c>
      <c r="H950">
        <v>0</v>
      </c>
      <c r="I950">
        <v>0</v>
      </c>
    </row>
    <row r="951" spans="1:9" x14ac:dyDescent="0.25">
      <c r="A951" s="127" t="s">
        <v>1101</v>
      </c>
      <c r="B951" s="139">
        <v>7085</v>
      </c>
      <c r="C951" s="127" t="s">
        <v>229</v>
      </c>
      <c r="D951">
        <v>0</v>
      </c>
      <c r="E951">
        <v>0</v>
      </c>
      <c r="F951">
        <v>0</v>
      </c>
      <c r="G951">
        <v>0</v>
      </c>
      <c r="H951">
        <v>0</v>
      </c>
      <c r="I951">
        <v>0</v>
      </c>
    </row>
    <row r="952" spans="1:9" x14ac:dyDescent="0.25">
      <c r="A952" s="127" t="s">
        <v>1099</v>
      </c>
      <c r="B952" s="139">
        <v>7090</v>
      </c>
      <c r="C952" s="127" t="s">
        <v>667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</row>
    <row r="953" spans="1:9" x14ac:dyDescent="0.25">
      <c r="A953" s="127" t="s">
        <v>1098</v>
      </c>
      <c r="B953" s="139">
        <v>7097</v>
      </c>
      <c r="C953" s="127" t="s">
        <v>929</v>
      </c>
      <c r="D953">
        <v>0</v>
      </c>
      <c r="E953">
        <v>0</v>
      </c>
      <c r="F953">
        <v>0</v>
      </c>
      <c r="G953">
        <v>0</v>
      </c>
      <c r="H953">
        <v>0</v>
      </c>
      <c r="I953">
        <v>0</v>
      </c>
    </row>
    <row r="954" spans="1:9" x14ac:dyDescent="0.25">
      <c r="A954" s="127" t="s">
        <v>1098</v>
      </c>
      <c r="B954" s="139">
        <v>7100</v>
      </c>
      <c r="C954" s="127" t="s">
        <v>668</v>
      </c>
      <c r="D954">
        <v>0</v>
      </c>
      <c r="E954">
        <v>0</v>
      </c>
      <c r="F954">
        <v>0</v>
      </c>
      <c r="G954">
        <v>0</v>
      </c>
      <c r="H954">
        <v>0</v>
      </c>
      <c r="I954">
        <v>0</v>
      </c>
    </row>
    <row r="955" spans="1:9" x14ac:dyDescent="0.25">
      <c r="A955" s="127" t="s">
        <v>1099</v>
      </c>
      <c r="B955" s="139">
        <v>7116</v>
      </c>
      <c r="C955" s="127" t="s">
        <v>669</v>
      </c>
      <c r="D955">
        <v>0</v>
      </c>
      <c r="E955">
        <v>0</v>
      </c>
      <c r="F955">
        <v>0</v>
      </c>
      <c r="G955">
        <v>0</v>
      </c>
      <c r="H955">
        <v>0</v>
      </c>
      <c r="I955">
        <v>0</v>
      </c>
    </row>
    <row r="956" spans="1:9" x14ac:dyDescent="0.25">
      <c r="A956" s="127" t="s">
        <v>1103</v>
      </c>
      <c r="B956" s="139">
        <v>7124</v>
      </c>
      <c r="C956" s="127" t="s">
        <v>230</v>
      </c>
      <c r="D956">
        <v>0</v>
      </c>
      <c r="E956">
        <v>0</v>
      </c>
      <c r="F956">
        <v>0</v>
      </c>
      <c r="G956">
        <v>0</v>
      </c>
      <c r="H956">
        <v>19</v>
      </c>
      <c r="I956">
        <v>0</v>
      </c>
    </row>
    <row r="957" spans="1:9" x14ac:dyDescent="0.25">
      <c r="A957" s="127" t="s">
        <v>1098</v>
      </c>
      <c r="B957" s="139">
        <v>7128</v>
      </c>
      <c r="C957" s="127" t="s">
        <v>670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v>0</v>
      </c>
    </row>
    <row r="958" spans="1:9" x14ac:dyDescent="0.25">
      <c r="A958" s="127" t="s">
        <v>1098</v>
      </c>
      <c r="B958" s="139">
        <v>7130</v>
      </c>
      <c r="C958" s="127" t="s">
        <v>671</v>
      </c>
      <c r="D958">
        <v>0</v>
      </c>
      <c r="E958">
        <v>0</v>
      </c>
      <c r="F958">
        <v>0</v>
      </c>
      <c r="G958">
        <v>0</v>
      </c>
      <c r="H958">
        <v>0</v>
      </c>
      <c r="I958">
        <v>0</v>
      </c>
    </row>
    <row r="959" spans="1:9" x14ac:dyDescent="0.25">
      <c r="A959" s="127" t="s">
        <v>1099</v>
      </c>
      <c r="B959" s="139">
        <v>7134</v>
      </c>
      <c r="C959" s="127" t="s">
        <v>1159</v>
      </c>
      <c r="D959">
        <v>0</v>
      </c>
      <c r="E959">
        <v>0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127" t="s">
        <v>1099</v>
      </c>
      <c r="B960" s="139">
        <v>7152</v>
      </c>
      <c r="C960" s="127" t="s">
        <v>1444</v>
      </c>
      <c r="D960">
        <v>0</v>
      </c>
      <c r="E960">
        <v>0</v>
      </c>
      <c r="F960">
        <v>0</v>
      </c>
      <c r="G960">
        <v>0</v>
      </c>
      <c r="H960">
        <v>0</v>
      </c>
      <c r="I960">
        <v>0</v>
      </c>
    </row>
    <row r="961" spans="1:9" x14ac:dyDescent="0.25">
      <c r="A961" s="127" t="s">
        <v>1099</v>
      </c>
      <c r="B961" s="127">
        <v>7153</v>
      </c>
      <c r="C961" s="127" t="s">
        <v>672</v>
      </c>
      <c r="D961">
        <v>0</v>
      </c>
      <c r="E961">
        <v>0</v>
      </c>
      <c r="F961">
        <v>0</v>
      </c>
      <c r="G961">
        <v>0</v>
      </c>
      <c r="H961">
        <v>0</v>
      </c>
      <c r="I961">
        <v>0</v>
      </c>
    </row>
    <row r="962" spans="1:9" x14ac:dyDescent="0.25">
      <c r="A962" s="127" t="s">
        <v>1098</v>
      </c>
      <c r="B962" s="140">
        <v>7155</v>
      </c>
      <c r="C962" s="129" t="s">
        <v>231</v>
      </c>
      <c r="D962">
        <v>0</v>
      </c>
      <c r="E962">
        <v>0</v>
      </c>
      <c r="F962">
        <v>0</v>
      </c>
      <c r="G962">
        <v>0</v>
      </c>
      <c r="H962">
        <v>0</v>
      </c>
      <c r="I962">
        <v>0</v>
      </c>
    </row>
    <row r="963" spans="1:9" x14ac:dyDescent="0.25">
      <c r="A963" s="127" t="s">
        <v>1098</v>
      </c>
      <c r="B963" s="139">
        <v>7176</v>
      </c>
      <c r="C963" s="127" t="s">
        <v>673</v>
      </c>
      <c r="D963">
        <v>0</v>
      </c>
      <c r="E963">
        <v>0</v>
      </c>
      <c r="F963">
        <v>0</v>
      </c>
      <c r="G963">
        <v>0</v>
      </c>
      <c r="H963">
        <v>0</v>
      </c>
      <c r="I963">
        <v>0</v>
      </c>
    </row>
    <row r="964" spans="1:9" x14ac:dyDescent="0.25">
      <c r="A964" s="127" t="s">
        <v>1098</v>
      </c>
      <c r="B964" s="139">
        <v>7177</v>
      </c>
      <c r="C964" s="127" t="s">
        <v>930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v>0</v>
      </c>
    </row>
    <row r="965" spans="1:9" x14ac:dyDescent="0.25">
      <c r="A965" s="127" t="s">
        <v>1098</v>
      </c>
      <c r="B965" s="139">
        <v>7181</v>
      </c>
      <c r="C965" s="127" t="s">
        <v>674</v>
      </c>
      <c r="D965">
        <v>0</v>
      </c>
      <c r="E965">
        <v>0</v>
      </c>
      <c r="F965">
        <v>0</v>
      </c>
      <c r="G965">
        <v>0</v>
      </c>
      <c r="H965">
        <v>0</v>
      </c>
      <c r="I965">
        <v>0</v>
      </c>
    </row>
    <row r="966" spans="1:9" x14ac:dyDescent="0.25">
      <c r="A966" s="127" t="s">
        <v>1098</v>
      </c>
      <c r="B966" s="139">
        <v>7190</v>
      </c>
      <c r="C966" s="127" t="s">
        <v>830</v>
      </c>
      <c r="D966">
        <v>0</v>
      </c>
      <c r="E966">
        <v>0</v>
      </c>
      <c r="F966">
        <v>0</v>
      </c>
      <c r="G966">
        <v>0</v>
      </c>
      <c r="H966">
        <v>0</v>
      </c>
      <c r="I966">
        <v>0</v>
      </c>
    </row>
    <row r="967" spans="1:9" x14ac:dyDescent="0.25">
      <c r="A967" s="127" t="s">
        <v>1107</v>
      </c>
      <c r="B967" s="139">
        <v>7192</v>
      </c>
      <c r="C967" s="127" t="s">
        <v>53</v>
      </c>
      <c r="D967">
        <v>0</v>
      </c>
      <c r="E967">
        <v>0</v>
      </c>
      <c r="F967">
        <v>0</v>
      </c>
      <c r="G967">
        <v>0</v>
      </c>
      <c r="H967">
        <v>0</v>
      </c>
      <c r="I967">
        <v>0</v>
      </c>
    </row>
    <row r="968" spans="1:9" x14ac:dyDescent="0.25">
      <c r="A968" s="127" t="s">
        <v>1099</v>
      </c>
      <c r="B968" s="139">
        <v>7193</v>
      </c>
      <c r="C968" s="127" t="s">
        <v>1553</v>
      </c>
      <c r="D968">
        <v>0</v>
      </c>
      <c r="E968">
        <v>0</v>
      </c>
      <c r="F968">
        <v>0</v>
      </c>
      <c r="G968">
        <v>0</v>
      </c>
      <c r="H968">
        <v>0</v>
      </c>
      <c r="I968">
        <v>0</v>
      </c>
    </row>
    <row r="969" spans="1:9" x14ac:dyDescent="0.25">
      <c r="A969" s="127" t="s">
        <v>1098</v>
      </c>
      <c r="B969" s="139">
        <v>7199</v>
      </c>
      <c r="C969" s="127" t="s">
        <v>233</v>
      </c>
      <c r="D969">
        <v>0</v>
      </c>
      <c r="E969">
        <v>0</v>
      </c>
      <c r="F969">
        <v>0</v>
      </c>
      <c r="G969">
        <v>17</v>
      </c>
      <c r="H969">
        <v>0</v>
      </c>
      <c r="I969">
        <v>0</v>
      </c>
    </row>
    <row r="970" spans="1:9" x14ac:dyDescent="0.25">
      <c r="A970" s="127" t="s">
        <v>1098</v>
      </c>
      <c r="B970" s="139">
        <v>7206</v>
      </c>
      <c r="C970" s="127" t="s">
        <v>931</v>
      </c>
      <c r="D970">
        <v>0</v>
      </c>
      <c r="E970">
        <v>0</v>
      </c>
      <c r="F970">
        <v>0</v>
      </c>
      <c r="G970">
        <v>0</v>
      </c>
      <c r="H970">
        <v>0</v>
      </c>
      <c r="I970">
        <v>0</v>
      </c>
    </row>
    <row r="971" spans="1:9" x14ac:dyDescent="0.25">
      <c r="A971" s="127" t="s">
        <v>1098</v>
      </c>
      <c r="B971" s="139">
        <v>7208</v>
      </c>
      <c r="C971" s="127" t="s">
        <v>932</v>
      </c>
      <c r="D971">
        <v>0</v>
      </c>
      <c r="E971">
        <v>0</v>
      </c>
      <c r="F971">
        <v>0</v>
      </c>
      <c r="G971">
        <v>0</v>
      </c>
      <c r="H971">
        <v>0</v>
      </c>
      <c r="I971">
        <v>0</v>
      </c>
    </row>
    <row r="972" spans="1:9" x14ac:dyDescent="0.25">
      <c r="A972" s="127" t="s">
        <v>1098</v>
      </c>
      <c r="B972" s="139">
        <v>7211</v>
      </c>
      <c r="C972" s="127" t="s">
        <v>792</v>
      </c>
      <c r="D972">
        <v>0</v>
      </c>
      <c r="E972">
        <v>0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s="127" t="s">
        <v>1098</v>
      </c>
      <c r="B973" s="139">
        <v>7213</v>
      </c>
      <c r="C973" s="127" t="s">
        <v>933</v>
      </c>
      <c r="D973">
        <v>0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s="127" t="s">
        <v>1098</v>
      </c>
      <c r="B974" s="139">
        <v>7218</v>
      </c>
      <c r="C974" s="127" t="s">
        <v>934</v>
      </c>
      <c r="D974">
        <v>0</v>
      </c>
      <c r="E974">
        <v>0</v>
      </c>
      <c r="F974">
        <v>0</v>
      </c>
      <c r="G974">
        <v>0</v>
      </c>
      <c r="H974">
        <v>0</v>
      </c>
      <c r="I974">
        <v>0</v>
      </c>
    </row>
    <row r="975" spans="1:9" x14ac:dyDescent="0.25">
      <c r="A975" s="127" t="s">
        <v>1098</v>
      </c>
      <c r="B975" s="139">
        <v>7220</v>
      </c>
      <c r="C975" s="127" t="s">
        <v>793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s="127" t="s">
        <v>1099</v>
      </c>
      <c r="B976" s="139">
        <v>7227</v>
      </c>
      <c r="C976" s="127" t="s">
        <v>675</v>
      </c>
      <c r="D976">
        <v>0</v>
      </c>
      <c r="E976">
        <v>0</v>
      </c>
      <c r="F976">
        <v>0</v>
      </c>
      <c r="G976">
        <v>0</v>
      </c>
      <c r="H976">
        <v>0</v>
      </c>
      <c r="I976">
        <v>0</v>
      </c>
    </row>
    <row r="977" spans="1:9" x14ac:dyDescent="0.25">
      <c r="A977" s="127" t="s">
        <v>1098</v>
      </c>
      <c r="B977" s="139">
        <v>7228</v>
      </c>
      <c r="C977" s="127" t="s">
        <v>794</v>
      </c>
      <c r="D977">
        <v>0</v>
      </c>
      <c r="E977">
        <v>0</v>
      </c>
      <c r="F977">
        <v>0</v>
      </c>
      <c r="G977">
        <v>26</v>
      </c>
      <c r="H977">
        <v>0</v>
      </c>
      <c r="I977">
        <v>0</v>
      </c>
    </row>
    <row r="978" spans="1:9" x14ac:dyDescent="0.25">
      <c r="A978" s="127" t="s">
        <v>1103</v>
      </c>
      <c r="B978" s="139">
        <v>7229</v>
      </c>
      <c r="C978" s="127" t="s">
        <v>795</v>
      </c>
      <c r="D978">
        <v>0</v>
      </c>
      <c r="E978">
        <v>0</v>
      </c>
      <c r="F978">
        <v>0</v>
      </c>
      <c r="G978">
        <v>0</v>
      </c>
      <c r="H978">
        <v>0</v>
      </c>
      <c r="I978">
        <v>0</v>
      </c>
    </row>
    <row r="979" spans="1:9" x14ac:dyDescent="0.25">
      <c r="A979" s="127" t="s">
        <v>1103</v>
      </c>
      <c r="B979" s="139">
        <v>7235</v>
      </c>
      <c r="C979" s="127" t="s">
        <v>234</v>
      </c>
      <c r="D979">
        <v>0</v>
      </c>
      <c r="E979">
        <v>19</v>
      </c>
      <c r="F979">
        <v>0</v>
      </c>
      <c r="G979">
        <v>0</v>
      </c>
      <c r="H979">
        <v>0</v>
      </c>
      <c r="I979">
        <v>0</v>
      </c>
    </row>
    <row r="980" spans="1:9" x14ac:dyDescent="0.25">
      <c r="A980" s="127" t="s">
        <v>1103</v>
      </c>
      <c r="B980" s="139">
        <v>7236</v>
      </c>
      <c r="C980" s="127" t="s">
        <v>1297</v>
      </c>
      <c r="D980">
        <v>0</v>
      </c>
      <c r="E980">
        <v>0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s="127" t="s">
        <v>1098</v>
      </c>
      <c r="B981" s="139">
        <v>7238</v>
      </c>
      <c r="C981" s="127" t="s">
        <v>676</v>
      </c>
      <c r="D981">
        <v>0</v>
      </c>
      <c r="E981">
        <v>0</v>
      </c>
      <c r="F981">
        <v>0</v>
      </c>
      <c r="G981">
        <v>0</v>
      </c>
      <c r="H981">
        <v>0</v>
      </c>
      <c r="I981">
        <v>0</v>
      </c>
    </row>
    <row r="982" spans="1:9" x14ac:dyDescent="0.25">
      <c r="A982" s="127" t="s">
        <v>1098</v>
      </c>
      <c r="B982" s="139">
        <v>7246</v>
      </c>
      <c r="C982" s="127" t="s">
        <v>2128</v>
      </c>
      <c r="D982">
        <v>0</v>
      </c>
      <c r="E982">
        <v>0</v>
      </c>
      <c r="F982">
        <v>0</v>
      </c>
      <c r="G982">
        <v>0</v>
      </c>
      <c r="H982">
        <v>0</v>
      </c>
      <c r="I982">
        <v>0</v>
      </c>
    </row>
    <row r="983" spans="1:9" x14ac:dyDescent="0.25">
      <c r="A983" s="127" t="s">
        <v>1099</v>
      </c>
      <c r="B983" s="139">
        <v>7252</v>
      </c>
      <c r="C983" s="127" t="s">
        <v>677</v>
      </c>
      <c r="D983">
        <v>0</v>
      </c>
      <c r="E983">
        <v>0</v>
      </c>
      <c r="F983">
        <v>0</v>
      </c>
      <c r="G983">
        <v>0</v>
      </c>
      <c r="H983">
        <v>0</v>
      </c>
      <c r="I983">
        <v>0</v>
      </c>
    </row>
    <row r="984" spans="1:9" x14ac:dyDescent="0.25">
      <c r="A984" s="127" t="s">
        <v>1101</v>
      </c>
      <c r="B984" s="139">
        <v>7254</v>
      </c>
      <c r="C984" s="127" t="s">
        <v>235</v>
      </c>
      <c r="D984">
        <v>0</v>
      </c>
      <c r="E984">
        <v>0</v>
      </c>
      <c r="F984">
        <v>0</v>
      </c>
      <c r="G984">
        <v>0</v>
      </c>
      <c r="H984">
        <v>0</v>
      </c>
      <c r="I984">
        <v>0</v>
      </c>
    </row>
    <row r="985" spans="1:9" x14ac:dyDescent="0.25">
      <c r="A985" s="127" t="s">
        <v>1099</v>
      </c>
      <c r="B985" s="139">
        <v>7259</v>
      </c>
      <c r="C985" s="127" t="s">
        <v>236</v>
      </c>
      <c r="D985">
        <v>0</v>
      </c>
      <c r="E985">
        <v>0</v>
      </c>
      <c r="F985">
        <v>0</v>
      </c>
      <c r="G985">
        <v>0</v>
      </c>
      <c r="H985">
        <v>0</v>
      </c>
      <c r="I985">
        <v>0</v>
      </c>
    </row>
    <row r="986" spans="1:9" x14ac:dyDescent="0.25">
      <c r="A986" s="127" t="s">
        <v>1098</v>
      </c>
      <c r="B986" s="139">
        <v>7264</v>
      </c>
      <c r="C986" s="127" t="s">
        <v>678</v>
      </c>
      <c r="D986">
        <v>0</v>
      </c>
      <c r="E986">
        <v>0</v>
      </c>
      <c r="F986">
        <v>0</v>
      </c>
      <c r="G986">
        <v>0</v>
      </c>
      <c r="H986">
        <v>0</v>
      </c>
      <c r="I986">
        <v>0</v>
      </c>
    </row>
    <row r="987" spans="1:9" x14ac:dyDescent="0.25">
      <c r="A987" s="127" t="s">
        <v>1098</v>
      </c>
      <c r="B987" s="139">
        <v>7265</v>
      </c>
      <c r="C987" s="127" t="s">
        <v>774</v>
      </c>
      <c r="D987">
        <v>0</v>
      </c>
      <c r="E987">
        <v>0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s="127" t="s">
        <v>1101</v>
      </c>
      <c r="B988" s="139">
        <v>7269</v>
      </c>
      <c r="C988" s="127" t="s">
        <v>796</v>
      </c>
      <c r="D988">
        <v>0</v>
      </c>
      <c r="E988">
        <v>0</v>
      </c>
      <c r="F988">
        <v>0</v>
      </c>
      <c r="G988">
        <v>0</v>
      </c>
      <c r="H988">
        <v>0</v>
      </c>
      <c r="I988">
        <v>0</v>
      </c>
    </row>
    <row r="989" spans="1:9" x14ac:dyDescent="0.25">
      <c r="A989" s="127" t="s">
        <v>1099</v>
      </c>
      <c r="B989" s="139">
        <v>7270</v>
      </c>
      <c r="C989" s="127" t="s">
        <v>237</v>
      </c>
      <c r="D989">
        <v>0</v>
      </c>
      <c r="E989">
        <v>0</v>
      </c>
      <c r="F989">
        <v>0</v>
      </c>
      <c r="G989">
        <v>0</v>
      </c>
      <c r="H989">
        <v>0</v>
      </c>
      <c r="I989">
        <v>0</v>
      </c>
    </row>
    <row r="990" spans="1:9" x14ac:dyDescent="0.25">
      <c r="A990" s="127" t="s">
        <v>1103</v>
      </c>
      <c r="B990" s="139">
        <v>7275</v>
      </c>
      <c r="C990" s="127" t="s">
        <v>679</v>
      </c>
      <c r="D990">
        <v>0</v>
      </c>
      <c r="E990">
        <v>0</v>
      </c>
      <c r="F990">
        <v>0</v>
      </c>
      <c r="G990">
        <v>0</v>
      </c>
      <c r="H990">
        <v>0</v>
      </c>
      <c r="I990">
        <v>0</v>
      </c>
    </row>
    <row r="991" spans="1:9" x14ac:dyDescent="0.25">
      <c r="A991" s="127" t="s">
        <v>1103</v>
      </c>
      <c r="B991" s="139">
        <v>7276</v>
      </c>
      <c r="C991" s="127" t="s">
        <v>680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v>0</v>
      </c>
    </row>
    <row r="992" spans="1:9" x14ac:dyDescent="0.25">
      <c r="A992" s="127" t="s">
        <v>1101</v>
      </c>
      <c r="B992" s="139">
        <v>7279</v>
      </c>
      <c r="C992" s="127" t="s">
        <v>238</v>
      </c>
      <c r="D992">
        <v>0</v>
      </c>
      <c r="E992">
        <v>0</v>
      </c>
      <c r="F992">
        <v>0</v>
      </c>
      <c r="G992">
        <v>0</v>
      </c>
      <c r="H992">
        <v>0</v>
      </c>
      <c r="I992">
        <v>0</v>
      </c>
    </row>
    <row r="993" spans="1:9" x14ac:dyDescent="0.25">
      <c r="A993" s="127" t="s">
        <v>1101</v>
      </c>
      <c r="B993" s="139">
        <v>7280</v>
      </c>
      <c r="C993" s="127" t="s">
        <v>1298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s="127" t="s">
        <v>1099</v>
      </c>
      <c r="B994" s="139">
        <v>7282</v>
      </c>
      <c r="C994" s="127" t="s">
        <v>681</v>
      </c>
      <c r="D994">
        <v>0</v>
      </c>
      <c r="E994">
        <v>24</v>
      </c>
      <c r="F994">
        <v>0</v>
      </c>
      <c r="G994">
        <v>0</v>
      </c>
      <c r="H994">
        <v>0</v>
      </c>
      <c r="I994">
        <v>0</v>
      </c>
    </row>
    <row r="995" spans="1:9" x14ac:dyDescent="0.25">
      <c r="A995" s="127" t="s">
        <v>1098</v>
      </c>
      <c r="B995" s="139">
        <v>7291</v>
      </c>
      <c r="C995" s="127" t="s">
        <v>682</v>
      </c>
      <c r="D995">
        <v>0</v>
      </c>
      <c r="E995">
        <v>0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s="127" t="s">
        <v>1099</v>
      </c>
      <c r="B996" s="139">
        <v>7295</v>
      </c>
      <c r="C996" s="127" t="s">
        <v>1299</v>
      </c>
      <c r="D996">
        <v>0</v>
      </c>
      <c r="E996">
        <v>0</v>
      </c>
      <c r="F996">
        <v>0</v>
      </c>
      <c r="G996">
        <v>0</v>
      </c>
      <c r="H996">
        <v>0</v>
      </c>
      <c r="I996">
        <v>0</v>
      </c>
    </row>
    <row r="997" spans="1:9" x14ac:dyDescent="0.25">
      <c r="A997" s="127" t="s">
        <v>1099</v>
      </c>
      <c r="B997" s="139">
        <v>7296</v>
      </c>
      <c r="C997" s="127" t="s">
        <v>1300</v>
      </c>
      <c r="D997">
        <v>0</v>
      </c>
      <c r="E997">
        <v>0</v>
      </c>
      <c r="F997">
        <v>0</v>
      </c>
      <c r="G997">
        <v>0</v>
      </c>
      <c r="H997">
        <v>18</v>
      </c>
      <c r="I997">
        <v>0</v>
      </c>
    </row>
    <row r="998" spans="1:9" x14ac:dyDescent="0.25">
      <c r="A998" s="127" t="s">
        <v>1099</v>
      </c>
      <c r="B998" s="139">
        <v>7297</v>
      </c>
      <c r="C998" s="127" t="s">
        <v>1152</v>
      </c>
      <c r="D998">
        <v>0</v>
      </c>
      <c r="E998">
        <v>0</v>
      </c>
      <c r="F998">
        <v>20</v>
      </c>
      <c r="G998">
        <v>0</v>
      </c>
      <c r="H998">
        <v>0</v>
      </c>
      <c r="I998">
        <v>0</v>
      </c>
    </row>
    <row r="999" spans="1:9" x14ac:dyDescent="0.25">
      <c r="A999" s="127" t="s">
        <v>1101</v>
      </c>
      <c r="B999" s="139">
        <v>7299</v>
      </c>
      <c r="C999" s="127" t="s">
        <v>683</v>
      </c>
      <c r="D999">
        <v>24</v>
      </c>
      <c r="E999">
        <v>0</v>
      </c>
      <c r="F999">
        <v>0</v>
      </c>
      <c r="G999">
        <v>0</v>
      </c>
      <c r="H999">
        <v>0</v>
      </c>
      <c r="I999">
        <v>24</v>
      </c>
    </row>
    <row r="1000" spans="1:9" x14ac:dyDescent="0.25">
      <c r="A1000" s="127" t="s">
        <v>1098</v>
      </c>
      <c r="B1000" s="139">
        <v>7301</v>
      </c>
      <c r="C1000" s="127" t="s">
        <v>684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s="127" t="s">
        <v>1103</v>
      </c>
      <c r="B1001" s="139">
        <v>7315</v>
      </c>
      <c r="C1001" s="127" t="s">
        <v>685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v>0</v>
      </c>
    </row>
    <row r="1002" spans="1:9" x14ac:dyDescent="0.25">
      <c r="A1002" s="127" t="s">
        <v>1098</v>
      </c>
      <c r="B1002" s="139">
        <v>7316</v>
      </c>
      <c r="C1002" s="127" t="s">
        <v>686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v>0</v>
      </c>
    </row>
    <row r="1003" spans="1:9" x14ac:dyDescent="0.25">
      <c r="A1003" s="127" t="s">
        <v>1098</v>
      </c>
      <c r="B1003" s="139">
        <v>7342</v>
      </c>
      <c r="C1003" s="127" t="s">
        <v>687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s="127" t="s">
        <v>1101</v>
      </c>
      <c r="B1004" s="139">
        <v>7350</v>
      </c>
      <c r="C1004" s="127" t="s">
        <v>1621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v>0</v>
      </c>
    </row>
    <row r="1005" spans="1:9" x14ac:dyDescent="0.25">
      <c r="A1005" s="127" t="s">
        <v>1098</v>
      </c>
      <c r="B1005" s="139">
        <v>7351</v>
      </c>
      <c r="C1005" s="127" t="s">
        <v>688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v>0</v>
      </c>
    </row>
    <row r="1006" spans="1:9" x14ac:dyDescent="0.25">
      <c r="A1006" s="127" t="s">
        <v>1099</v>
      </c>
      <c r="B1006" s="139">
        <v>7352</v>
      </c>
      <c r="C1006" s="127" t="s">
        <v>689</v>
      </c>
      <c r="D1006">
        <v>0</v>
      </c>
      <c r="E1006">
        <v>0</v>
      </c>
      <c r="F1006">
        <v>26</v>
      </c>
      <c r="G1006">
        <v>26</v>
      </c>
      <c r="H1006">
        <v>0</v>
      </c>
      <c r="I1006">
        <v>0</v>
      </c>
    </row>
    <row r="1007" spans="1:9" x14ac:dyDescent="0.25">
      <c r="A1007" s="127" t="s">
        <v>1099</v>
      </c>
      <c r="B1007" s="139">
        <v>7360</v>
      </c>
      <c r="C1007" s="127" t="s">
        <v>690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v>0</v>
      </c>
    </row>
    <row r="1008" spans="1:9" x14ac:dyDescent="0.25">
      <c r="A1008" s="127" t="s">
        <v>1103</v>
      </c>
      <c r="B1008" s="139">
        <v>7361</v>
      </c>
      <c r="C1008" s="127" t="s">
        <v>691</v>
      </c>
      <c r="D1008">
        <v>0</v>
      </c>
      <c r="E1008">
        <v>0</v>
      </c>
      <c r="F1008">
        <v>26</v>
      </c>
      <c r="G1008">
        <v>0</v>
      </c>
      <c r="H1008">
        <v>0</v>
      </c>
      <c r="I1008">
        <v>0</v>
      </c>
    </row>
    <row r="1009" spans="1:9" x14ac:dyDescent="0.25">
      <c r="A1009" s="127" t="s">
        <v>1099</v>
      </c>
      <c r="B1009" s="139">
        <v>7368</v>
      </c>
      <c r="C1009" s="127" t="s">
        <v>991</v>
      </c>
      <c r="D1009">
        <v>0</v>
      </c>
      <c r="E1009">
        <v>28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s="127" t="s">
        <v>1099</v>
      </c>
      <c r="B1010" s="139">
        <v>7375</v>
      </c>
      <c r="C1010" s="127" t="s">
        <v>692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v>0</v>
      </c>
    </row>
    <row r="1011" spans="1:9" x14ac:dyDescent="0.25">
      <c r="A1011" s="127" t="s">
        <v>1098</v>
      </c>
      <c r="B1011" s="139">
        <v>7378</v>
      </c>
      <c r="C1011" s="127" t="s">
        <v>693</v>
      </c>
      <c r="D1011">
        <v>0</v>
      </c>
      <c r="E1011">
        <v>0</v>
      </c>
      <c r="F1011">
        <v>0</v>
      </c>
      <c r="G1011">
        <v>0</v>
      </c>
      <c r="H1011">
        <v>0</v>
      </c>
      <c r="I1011">
        <v>0</v>
      </c>
    </row>
    <row r="1012" spans="1:9" x14ac:dyDescent="0.25">
      <c r="A1012" s="127" t="s">
        <v>1098</v>
      </c>
      <c r="B1012" s="139">
        <v>7393</v>
      </c>
      <c r="C1012" s="127" t="s">
        <v>240</v>
      </c>
      <c r="D1012">
        <v>0</v>
      </c>
      <c r="E1012">
        <v>0</v>
      </c>
      <c r="F1012">
        <v>0</v>
      </c>
      <c r="G1012">
        <v>0</v>
      </c>
      <c r="H1012">
        <v>0</v>
      </c>
      <c r="I1012">
        <v>0</v>
      </c>
    </row>
    <row r="1013" spans="1:9" x14ac:dyDescent="0.25">
      <c r="A1013" s="127" t="s">
        <v>1098</v>
      </c>
      <c r="B1013" s="139">
        <v>7395</v>
      </c>
      <c r="C1013" s="127" t="s">
        <v>797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s="127" t="s">
        <v>1103</v>
      </c>
      <c r="B1014" s="139">
        <v>7398</v>
      </c>
      <c r="C1014" s="127" t="s">
        <v>935</v>
      </c>
      <c r="D1014">
        <v>0</v>
      </c>
      <c r="E1014">
        <v>0</v>
      </c>
      <c r="F1014">
        <v>0</v>
      </c>
      <c r="G1014">
        <v>0</v>
      </c>
      <c r="H1014">
        <v>0</v>
      </c>
      <c r="I1014">
        <v>0</v>
      </c>
    </row>
    <row r="1015" spans="1:9" x14ac:dyDescent="0.25">
      <c r="A1015" s="127" t="s">
        <v>1103</v>
      </c>
      <c r="B1015" s="139">
        <v>7405</v>
      </c>
      <c r="C1015" s="127" t="s">
        <v>936</v>
      </c>
      <c r="D1015">
        <v>26</v>
      </c>
      <c r="E1015">
        <v>0</v>
      </c>
      <c r="F1015">
        <v>0</v>
      </c>
      <c r="G1015">
        <v>0</v>
      </c>
      <c r="H1015">
        <v>0</v>
      </c>
      <c r="I1015">
        <v>26</v>
      </c>
    </row>
    <row r="1016" spans="1:9" x14ac:dyDescent="0.25">
      <c r="A1016" s="127" t="s">
        <v>1101</v>
      </c>
      <c r="B1016" s="139">
        <v>7406</v>
      </c>
      <c r="C1016" s="127" t="s">
        <v>1494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s="127" t="s">
        <v>1099</v>
      </c>
      <c r="B1017" s="139">
        <v>7407</v>
      </c>
      <c r="C1017" s="127" t="s">
        <v>694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v>0</v>
      </c>
    </row>
    <row r="1018" spans="1:9" x14ac:dyDescent="0.25">
      <c r="A1018" s="127" t="s">
        <v>1099</v>
      </c>
      <c r="B1018" s="139">
        <v>7419</v>
      </c>
      <c r="C1018" s="127" t="s">
        <v>695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v>0</v>
      </c>
    </row>
    <row r="1019" spans="1:9" x14ac:dyDescent="0.25">
      <c r="A1019" s="127" t="s">
        <v>1098</v>
      </c>
      <c r="B1019" s="139">
        <v>7435</v>
      </c>
      <c r="C1019" s="127" t="s">
        <v>241</v>
      </c>
      <c r="D1019">
        <v>0</v>
      </c>
      <c r="E1019">
        <v>19</v>
      </c>
      <c r="F1019">
        <v>0</v>
      </c>
      <c r="G1019">
        <v>0</v>
      </c>
      <c r="H1019">
        <v>0</v>
      </c>
      <c r="I1019">
        <v>0</v>
      </c>
    </row>
    <row r="1020" spans="1:9" x14ac:dyDescent="0.25">
      <c r="A1020" s="127" t="s">
        <v>1101</v>
      </c>
      <c r="B1020" s="139">
        <v>7436</v>
      </c>
      <c r="C1020" s="127" t="s">
        <v>798</v>
      </c>
      <c r="D1020">
        <v>0</v>
      </c>
      <c r="E1020">
        <v>0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s="127" t="s">
        <v>1099</v>
      </c>
      <c r="B1021" s="139">
        <v>7445</v>
      </c>
      <c r="C1021" s="127" t="s">
        <v>242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s="127" t="s">
        <v>1098</v>
      </c>
      <c r="B1022" s="139">
        <v>7476</v>
      </c>
      <c r="C1022" s="127" t="s">
        <v>1531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v>0</v>
      </c>
    </row>
    <row r="1023" spans="1:9" x14ac:dyDescent="0.25">
      <c r="A1023" s="127" t="s">
        <v>1099</v>
      </c>
      <c r="B1023" s="139">
        <v>7477</v>
      </c>
      <c r="C1023" s="127" t="s">
        <v>1455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s="127" t="s">
        <v>1099</v>
      </c>
      <c r="B1024" s="139">
        <v>7489</v>
      </c>
      <c r="C1024" s="127" t="s">
        <v>697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v>0</v>
      </c>
    </row>
    <row r="1025" spans="1:9" x14ac:dyDescent="0.25">
      <c r="A1025" s="127" t="s">
        <v>1103</v>
      </c>
      <c r="B1025" s="139">
        <v>7502</v>
      </c>
      <c r="C1025" s="127" t="s">
        <v>799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v>0</v>
      </c>
    </row>
    <row r="1026" spans="1:9" x14ac:dyDescent="0.25">
      <c r="A1026" s="127" t="s">
        <v>1099</v>
      </c>
      <c r="B1026" s="139">
        <v>7503</v>
      </c>
      <c r="C1026" s="127" t="s">
        <v>1479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v>0</v>
      </c>
    </row>
    <row r="1027" spans="1:9" x14ac:dyDescent="0.25">
      <c r="A1027" s="127" t="s">
        <v>1103</v>
      </c>
      <c r="B1027" s="139">
        <v>7505</v>
      </c>
      <c r="C1027" s="127" t="s">
        <v>938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s="127" t="s">
        <v>1098</v>
      </c>
      <c r="B1028" s="139">
        <v>7510</v>
      </c>
      <c r="C1028" s="127" t="s">
        <v>939</v>
      </c>
      <c r="D1028">
        <v>0</v>
      </c>
      <c r="E1028">
        <v>0</v>
      </c>
      <c r="F1028">
        <v>0</v>
      </c>
      <c r="G1028">
        <v>0</v>
      </c>
      <c r="H1028">
        <v>0</v>
      </c>
      <c r="I1028">
        <v>0</v>
      </c>
    </row>
    <row r="1029" spans="1:9" x14ac:dyDescent="0.25">
      <c r="A1029" s="127" t="s">
        <v>1099</v>
      </c>
      <c r="B1029" s="139">
        <v>7520</v>
      </c>
      <c r="C1029" s="127" t="s">
        <v>800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v>0</v>
      </c>
    </row>
    <row r="1030" spans="1:9" x14ac:dyDescent="0.25">
      <c r="A1030" s="127" t="s">
        <v>1098</v>
      </c>
      <c r="B1030" s="139">
        <v>7521</v>
      </c>
      <c r="C1030" s="127" t="s">
        <v>801</v>
      </c>
      <c r="D1030">
        <v>0</v>
      </c>
      <c r="E1030">
        <v>0</v>
      </c>
      <c r="F1030">
        <v>0</v>
      </c>
      <c r="G1030">
        <v>0</v>
      </c>
      <c r="H1030">
        <v>0</v>
      </c>
      <c r="I1030">
        <v>0</v>
      </c>
    </row>
    <row r="1031" spans="1:9" x14ac:dyDescent="0.25">
      <c r="A1031" s="127" t="s">
        <v>1101</v>
      </c>
      <c r="B1031" s="139">
        <v>7528</v>
      </c>
      <c r="C1031" s="127" t="s">
        <v>243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v>0</v>
      </c>
    </row>
    <row r="1032" spans="1:9" x14ac:dyDescent="0.25">
      <c r="A1032" s="127" t="s">
        <v>1098</v>
      </c>
      <c r="B1032" s="139">
        <v>7556</v>
      </c>
      <c r="C1032" s="127" t="s">
        <v>698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127" t="s">
        <v>1098</v>
      </c>
      <c r="B1033" s="139">
        <v>7563</v>
      </c>
      <c r="C1033" s="127" t="s">
        <v>244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v>0</v>
      </c>
    </row>
    <row r="1034" spans="1:9" x14ac:dyDescent="0.25">
      <c r="A1034" s="127" t="s">
        <v>1099</v>
      </c>
      <c r="B1034" s="139">
        <v>7572</v>
      </c>
      <c r="C1034" s="127" t="s">
        <v>245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v>0</v>
      </c>
    </row>
    <row r="1035" spans="1:9" x14ac:dyDescent="0.25">
      <c r="A1035" s="127" t="s">
        <v>1099</v>
      </c>
      <c r="B1035" s="139">
        <v>7589</v>
      </c>
      <c r="C1035" s="127" t="s">
        <v>1455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127" t="s">
        <v>1099</v>
      </c>
      <c r="B1036" s="139">
        <v>7614</v>
      </c>
      <c r="C1036" s="127" t="s">
        <v>802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v>0</v>
      </c>
    </row>
    <row r="1037" spans="1:9" x14ac:dyDescent="0.25">
      <c r="A1037" s="127" t="s">
        <v>1101</v>
      </c>
      <c r="B1037" s="139">
        <v>7616</v>
      </c>
      <c r="C1037" s="127" t="s">
        <v>699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v>0</v>
      </c>
    </row>
    <row r="1038" spans="1:9" x14ac:dyDescent="0.25">
      <c r="A1038" s="127" t="s">
        <v>1101</v>
      </c>
      <c r="B1038" s="139">
        <v>7619</v>
      </c>
      <c r="C1038" s="127" t="s">
        <v>1302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v>0</v>
      </c>
    </row>
    <row r="1039" spans="1:9" x14ac:dyDescent="0.25">
      <c r="A1039" s="127" t="s">
        <v>1103</v>
      </c>
      <c r="B1039" s="139">
        <v>7621</v>
      </c>
      <c r="C1039" s="127" t="s">
        <v>700</v>
      </c>
      <c r="D1039">
        <v>0</v>
      </c>
      <c r="E1039">
        <v>0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s="127" t="s">
        <v>1098</v>
      </c>
      <c r="B1040" s="139">
        <v>7622</v>
      </c>
      <c r="C1040" s="127" t="s">
        <v>1303</v>
      </c>
      <c r="D1040">
        <v>0</v>
      </c>
      <c r="E1040">
        <v>0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s="127" t="s">
        <v>1099</v>
      </c>
      <c r="B1041" s="139">
        <v>7653</v>
      </c>
      <c r="C1041" s="127" t="s">
        <v>803</v>
      </c>
      <c r="D1041">
        <v>0</v>
      </c>
      <c r="E1041">
        <v>0</v>
      </c>
      <c r="F1041">
        <v>0</v>
      </c>
      <c r="G1041">
        <v>0</v>
      </c>
      <c r="H1041">
        <v>0</v>
      </c>
      <c r="I1041">
        <v>0</v>
      </c>
    </row>
    <row r="1042" spans="1:9" x14ac:dyDescent="0.25">
      <c r="A1042" s="127" t="s">
        <v>1099</v>
      </c>
      <c r="B1042" s="139">
        <v>7654</v>
      </c>
      <c r="C1042" s="127" t="s">
        <v>1304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s="127" t="s">
        <v>1099</v>
      </c>
      <c r="B1043" s="139">
        <v>7671</v>
      </c>
      <c r="C1043" s="127" t="s">
        <v>701</v>
      </c>
      <c r="D1043">
        <v>0</v>
      </c>
      <c r="E1043">
        <v>0</v>
      </c>
      <c r="F1043">
        <v>0</v>
      </c>
      <c r="G1043">
        <v>0</v>
      </c>
      <c r="H1043">
        <v>0</v>
      </c>
      <c r="I1043">
        <v>0</v>
      </c>
    </row>
    <row r="1044" spans="1:9" x14ac:dyDescent="0.25">
      <c r="A1044" s="127" t="s">
        <v>1098</v>
      </c>
      <c r="B1044" s="139">
        <v>7674</v>
      </c>
      <c r="C1044" s="127" t="s">
        <v>247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s="127" t="s">
        <v>1103</v>
      </c>
      <c r="B1045" s="139">
        <v>7682</v>
      </c>
      <c r="C1045" s="127" t="s">
        <v>248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v>0</v>
      </c>
    </row>
    <row r="1046" spans="1:9" x14ac:dyDescent="0.25">
      <c r="A1046" s="127" t="s">
        <v>1099</v>
      </c>
      <c r="B1046" s="139">
        <v>7687</v>
      </c>
      <c r="C1046" s="127" t="s">
        <v>940</v>
      </c>
      <c r="D1046">
        <v>0</v>
      </c>
      <c r="E1046">
        <v>0</v>
      </c>
      <c r="F1046">
        <v>0</v>
      </c>
      <c r="G1046">
        <v>26</v>
      </c>
      <c r="H1046">
        <v>0</v>
      </c>
      <c r="I1046">
        <v>0</v>
      </c>
    </row>
    <row r="1047" spans="1:9" x14ac:dyDescent="0.25">
      <c r="A1047" s="127" t="s">
        <v>1099</v>
      </c>
      <c r="B1047" s="139">
        <v>7695</v>
      </c>
      <c r="C1047" s="127" t="s">
        <v>249</v>
      </c>
      <c r="D1047">
        <v>0</v>
      </c>
      <c r="E1047">
        <v>0</v>
      </c>
      <c r="F1047">
        <v>0</v>
      </c>
      <c r="G1047">
        <v>0</v>
      </c>
      <c r="H1047">
        <v>0</v>
      </c>
      <c r="I1047">
        <v>0</v>
      </c>
    </row>
    <row r="1048" spans="1:9" x14ac:dyDescent="0.25">
      <c r="A1048" s="127" t="s">
        <v>1098</v>
      </c>
      <c r="B1048" s="139">
        <v>7696</v>
      </c>
      <c r="C1048" s="127" t="s">
        <v>250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s="127" t="s">
        <v>1103</v>
      </c>
      <c r="B1049" s="139">
        <v>7701</v>
      </c>
      <c r="C1049" s="127" t="s">
        <v>702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s="127" t="s">
        <v>1103</v>
      </c>
      <c r="B1050" s="139">
        <v>7711</v>
      </c>
      <c r="C1050" s="127" t="s">
        <v>131</v>
      </c>
      <c r="D1050">
        <v>27</v>
      </c>
      <c r="E1050">
        <v>0</v>
      </c>
      <c r="F1050">
        <v>0</v>
      </c>
      <c r="G1050">
        <v>0</v>
      </c>
      <c r="H1050">
        <v>0</v>
      </c>
      <c r="I1050" t="s">
        <v>2152</v>
      </c>
    </row>
    <row r="1051" spans="1:9" x14ac:dyDescent="0.25">
      <c r="A1051" s="127" t="s">
        <v>1103</v>
      </c>
      <c r="B1051" s="139">
        <v>7762</v>
      </c>
      <c r="C1051" s="127" t="s">
        <v>703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v>0</v>
      </c>
    </row>
    <row r="1052" spans="1:9" x14ac:dyDescent="0.25">
      <c r="A1052" s="127" t="s">
        <v>1103</v>
      </c>
      <c r="B1052" s="139">
        <v>7782</v>
      </c>
      <c r="C1052" s="127" t="s">
        <v>1305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s="127"/>
      <c r="B1053" s="139">
        <v>7810</v>
      </c>
      <c r="C1053" s="127" t="s">
        <v>941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v>0</v>
      </c>
    </row>
    <row r="1054" spans="1:9" x14ac:dyDescent="0.25">
      <c r="A1054" s="127" t="s">
        <v>1098</v>
      </c>
      <c r="B1054" s="127">
        <v>7818</v>
      </c>
      <c r="C1054" s="127" t="s">
        <v>804</v>
      </c>
      <c r="D1054">
        <v>0</v>
      </c>
      <c r="E1054">
        <v>25.24</v>
      </c>
      <c r="F1054">
        <v>0</v>
      </c>
      <c r="G1054">
        <v>0</v>
      </c>
      <c r="H1054">
        <v>0</v>
      </c>
      <c r="I1054">
        <v>0</v>
      </c>
    </row>
    <row r="1055" spans="1:9" x14ac:dyDescent="0.25">
      <c r="A1055" s="127" t="s">
        <v>1098</v>
      </c>
      <c r="B1055" s="139">
        <v>7820</v>
      </c>
      <c r="C1055" s="127" t="s">
        <v>251</v>
      </c>
      <c r="D1055">
        <v>0</v>
      </c>
      <c r="E1055">
        <v>0</v>
      </c>
      <c r="F1055">
        <v>19</v>
      </c>
      <c r="G1055">
        <v>0</v>
      </c>
      <c r="H1055">
        <v>0</v>
      </c>
      <c r="I1055">
        <v>0</v>
      </c>
    </row>
    <row r="1056" spans="1:9" x14ac:dyDescent="0.25">
      <c r="A1056" s="127" t="s">
        <v>1098</v>
      </c>
      <c r="B1056" s="139">
        <v>7821</v>
      </c>
      <c r="C1056" s="127" t="s">
        <v>252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s="127" t="s">
        <v>1101</v>
      </c>
      <c r="B1057" s="139">
        <v>7828</v>
      </c>
      <c r="C1057" s="127" t="s">
        <v>704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v>0</v>
      </c>
    </row>
    <row r="1058" spans="1:9" x14ac:dyDescent="0.25">
      <c r="A1058" s="127" t="s">
        <v>1101</v>
      </c>
      <c r="B1058" s="139">
        <v>7852</v>
      </c>
      <c r="C1058" s="127" t="s">
        <v>805</v>
      </c>
      <c r="D1058">
        <v>0</v>
      </c>
      <c r="E1058">
        <v>0</v>
      </c>
      <c r="F1058">
        <v>0</v>
      </c>
      <c r="G1058">
        <v>0</v>
      </c>
      <c r="H1058">
        <v>0</v>
      </c>
      <c r="I1058">
        <v>0</v>
      </c>
    </row>
    <row r="1059" spans="1:9" x14ac:dyDescent="0.25">
      <c r="A1059" s="127" t="s">
        <v>1099</v>
      </c>
      <c r="B1059" s="139">
        <v>7857</v>
      </c>
      <c r="C1059" s="127" t="s">
        <v>1306</v>
      </c>
      <c r="D1059">
        <v>0</v>
      </c>
      <c r="E1059">
        <v>0</v>
      </c>
      <c r="F1059">
        <v>0</v>
      </c>
      <c r="G1059">
        <v>0</v>
      </c>
      <c r="H1059">
        <v>18</v>
      </c>
      <c r="I1059">
        <v>0</v>
      </c>
    </row>
    <row r="1060" spans="1:9" x14ac:dyDescent="0.25">
      <c r="A1060" s="127" t="s">
        <v>1103</v>
      </c>
      <c r="B1060" s="139">
        <v>7878</v>
      </c>
      <c r="C1060" s="127" t="s">
        <v>253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v>0</v>
      </c>
    </row>
    <row r="1061" spans="1:9" x14ac:dyDescent="0.25">
      <c r="A1061" s="127" t="s">
        <v>1098</v>
      </c>
      <c r="B1061" s="139">
        <v>7884</v>
      </c>
      <c r="C1061" s="127" t="s">
        <v>1713</v>
      </c>
      <c r="D1061">
        <v>0</v>
      </c>
      <c r="E1061">
        <v>25</v>
      </c>
      <c r="F1061">
        <v>0</v>
      </c>
      <c r="G1061">
        <v>0</v>
      </c>
      <c r="H1061">
        <v>0</v>
      </c>
      <c r="I1061">
        <v>0</v>
      </c>
    </row>
    <row r="1062" spans="1:9" x14ac:dyDescent="0.25">
      <c r="A1062" s="127" t="s">
        <v>1099</v>
      </c>
      <c r="B1062" s="139">
        <v>7891</v>
      </c>
      <c r="C1062" s="127" t="s">
        <v>1307</v>
      </c>
      <c r="D1062">
        <v>0</v>
      </c>
      <c r="E1062">
        <v>0</v>
      </c>
      <c r="F1062">
        <v>0</v>
      </c>
      <c r="G1062">
        <v>19</v>
      </c>
      <c r="H1062">
        <v>0</v>
      </c>
      <c r="I1062">
        <v>0</v>
      </c>
    </row>
    <row r="1063" spans="1:9" x14ac:dyDescent="0.25">
      <c r="A1063" s="127" t="s">
        <v>1099</v>
      </c>
      <c r="B1063" s="139">
        <v>7899</v>
      </c>
      <c r="C1063" s="127" t="s">
        <v>1308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v>0</v>
      </c>
    </row>
    <row r="1064" spans="1:9" x14ac:dyDescent="0.25">
      <c r="A1064" s="127" t="s">
        <v>1098</v>
      </c>
      <c r="B1064" s="139">
        <v>7901</v>
      </c>
      <c r="C1064" s="127" t="s">
        <v>942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127" t="s">
        <v>1101</v>
      </c>
      <c r="B1065" s="139">
        <v>7910</v>
      </c>
      <c r="C1065" s="127" t="s">
        <v>254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v>0</v>
      </c>
    </row>
    <row r="1066" spans="1:9" x14ac:dyDescent="0.25">
      <c r="A1066" s="127" t="s">
        <v>1098</v>
      </c>
      <c r="B1066" s="139">
        <v>7911</v>
      </c>
      <c r="C1066" s="127" t="s">
        <v>1309</v>
      </c>
      <c r="D1066">
        <v>26</v>
      </c>
      <c r="E1066">
        <v>0</v>
      </c>
      <c r="F1066">
        <v>0</v>
      </c>
      <c r="G1066">
        <v>0</v>
      </c>
      <c r="H1066">
        <v>0</v>
      </c>
      <c r="I1066">
        <v>26</v>
      </c>
    </row>
    <row r="1067" spans="1:9" x14ac:dyDescent="0.25">
      <c r="A1067" s="127" t="s">
        <v>1098</v>
      </c>
      <c r="B1067" s="139">
        <v>7918</v>
      </c>
      <c r="C1067" s="127" t="s">
        <v>705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s="127" t="s">
        <v>1098</v>
      </c>
      <c r="B1068" s="139">
        <v>7928</v>
      </c>
      <c r="C1068" s="127" t="s">
        <v>1310</v>
      </c>
      <c r="D1068">
        <v>0</v>
      </c>
      <c r="E1068">
        <v>0</v>
      </c>
      <c r="F1068">
        <v>0</v>
      </c>
      <c r="G1068">
        <v>20</v>
      </c>
      <c r="H1068">
        <v>0</v>
      </c>
      <c r="I1068">
        <v>0</v>
      </c>
    </row>
    <row r="1069" spans="1:9" x14ac:dyDescent="0.25">
      <c r="A1069" s="127" t="s">
        <v>1103</v>
      </c>
      <c r="B1069" s="139">
        <v>7930</v>
      </c>
      <c r="C1069" s="127" t="s">
        <v>706</v>
      </c>
      <c r="D1069">
        <v>0</v>
      </c>
      <c r="E1069">
        <v>0</v>
      </c>
      <c r="F1069">
        <v>0</v>
      </c>
      <c r="G1069">
        <v>0</v>
      </c>
      <c r="H1069">
        <v>0</v>
      </c>
      <c r="I1069">
        <v>0</v>
      </c>
    </row>
    <row r="1070" spans="1:9" x14ac:dyDescent="0.25">
      <c r="A1070" s="127" t="s">
        <v>1103</v>
      </c>
      <c r="B1070" s="139">
        <v>7941</v>
      </c>
      <c r="C1070" s="127" t="s">
        <v>806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v>0</v>
      </c>
    </row>
    <row r="1071" spans="1:9" x14ac:dyDescent="0.25">
      <c r="A1071" s="127" t="s">
        <v>1103</v>
      </c>
      <c r="B1071" s="139">
        <v>7942</v>
      </c>
      <c r="C1071" s="127" t="s">
        <v>707</v>
      </c>
      <c r="D1071">
        <v>0</v>
      </c>
      <c r="E1071">
        <v>0</v>
      </c>
      <c r="F1071">
        <v>0</v>
      </c>
      <c r="G1071">
        <v>25</v>
      </c>
      <c r="H1071">
        <v>0</v>
      </c>
      <c r="I1071">
        <v>0</v>
      </c>
    </row>
    <row r="1072" spans="1:9" x14ac:dyDescent="0.25">
      <c r="A1072" s="127" t="s">
        <v>1098</v>
      </c>
      <c r="B1072" s="139">
        <v>7943</v>
      </c>
      <c r="C1072" s="127" t="s">
        <v>708</v>
      </c>
      <c r="D1072">
        <v>29</v>
      </c>
      <c r="E1072">
        <v>0</v>
      </c>
      <c r="F1072">
        <v>0</v>
      </c>
      <c r="G1072">
        <v>0</v>
      </c>
      <c r="H1072">
        <v>0</v>
      </c>
      <c r="I1072">
        <v>29</v>
      </c>
    </row>
    <row r="1073" spans="1:9" x14ac:dyDescent="0.25">
      <c r="A1073" s="127" t="s">
        <v>1098</v>
      </c>
      <c r="B1073" s="139">
        <v>7945</v>
      </c>
      <c r="C1073" s="127" t="s">
        <v>255</v>
      </c>
      <c r="D1073">
        <v>18</v>
      </c>
      <c r="E1073">
        <v>0</v>
      </c>
      <c r="F1073">
        <v>0</v>
      </c>
      <c r="G1073">
        <v>0</v>
      </c>
      <c r="H1073">
        <v>0</v>
      </c>
      <c r="I1073">
        <v>18</v>
      </c>
    </row>
    <row r="1074" spans="1:9" x14ac:dyDescent="0.25">
      <c r="A1074" s="127" t="s">
        <v>1103</v>
      </c>
      <c r="B1074" s="139">
        <v>7946</v>
      </c>
      <c r="C1074" s="127" t="s">
        <v>256</v>
      </c>
      <c r="D1074">
        <v>0</v>
      </c>
      <c r="E1074">
        <v>0</v>
      </c>
      <c r="F1074">
        <v>19</v>
      </c>
      <c r="G1074">
        <v>0</v>
      </c>
      <c r="H1074">
        <v>0</v>
      </c>
      <c r="I1074">
        <v>0</v>
      </c>
    </row>
    <row r="1075" spans="1:9" x14ac:dyDescent="0.25">
      <c r="A1075" s="127" t="s">
        <v>1101</v>
      </c>
      <c r="B1075" s="139">
        <v>7947</v>
      </c>
      <c r="C1075" s="127" t="s">
        <v>257</v>
      </c>
      <c r="D1075">
        <v>0</v>
      </c>
      <c r="E1075">
        <v>0</v>
      </c>
      <c r="F1075">
        <v>0</v>
      </c>
      <c r="G1075">
        <v>0</v>
      </c>
      <c r="H1075">
        <v>0</v>
      </c>
      <c r="I1075">
        <v>0</v>
      </c>
    </row>
    <row r="1076" spans="1:9" x14ac:dyDescent="0.25">
      <c r="A1076" s="127" t="s">
        <v>1101</v>
      </c>
      <c r="B1076" s="139">
        <v>7950</v>
      </c>
      <c r="C1076" s="127" t="s">
        <v>807</v>
      </c>
      <c r="D1076">
        <v>0</v>
      </c>
      <c r="E1076">
        <v>0</v>
      </c>
      <c r="F1076">
        <v>0</v>
      </c>
      <c r="G1076">
        <v>0</v>
      </c>
      <c r="H1076">
        <v>0</v>
      </c>
      <c r="I1076">
        <v>0</v>
      </c>
    </row>
    <row r="1077" spans="1:9" x14ac:dyDescent="0.25">
      <c r="A1077" s="127" t="s">
        <v>1103</v>
      </c>
      <c r="B1077" s="139">
        <v>7951</v>
      </c>
      <c r="C1077" s="127" t="s">
        <v>808</v>
      </c>
      <c r="D1077">
        <v>0</v>
      </c>
      <c r="E1077">
        <v>0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s="127" t="s">
        <v>1101</v>
      </c>
      <c r="B1078" s="139">
        <v>7956</v>
      </c>
      <c r="C1078" s="127" t="s">
        <v>943</v>
      </c>
      <c r="D1078">
        <v>0</v>
      </c>
      <c r="E1078">
        <v>0</v>
      </c>
      <c r="F1078">
        <v>0</v>
      </c>
      <c r="G1078">
        <v>0</v>
      </c>
      <c r="H1078">
        <v>0</v>
      </c>
      <c r="I1078">
        <v>0</v>
      </c>
    </row>
    <row r="1079" spans="1:9" x14ac:dyDescent="0.25">
      <c r="A1079" s="127" t="s">
        <v>1099</v>
      </c>
      <c r="B1079" s="139">
        <v>7957</v>
      </c>
      <c r="C1079" s="127" t="s">
        <v>709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v>0</v>
      </c>
    </row>
    <row r="1080" spans="1:9" x14ac:dyDescent="0.25">
      <c r="A1080" s="127" t="s">
        <v>1099</v>
      </c>
      <c r="B1080" s="139">
        <v>7961</v>
      </c>
      <c r="C1080" s="127" t="s">
        <v>258</v>
      </c>
      <c r="D1080">
        <v>0</v>
      </c>
      <c r="E1080">
        <v>19</v>
      </c>
      <c r="F1080">
        <v>0</v>
      </c>
      <c r="G1080">
        <v>0</v>
      </c>
      <c r="H1080">
        <v>0</v>
      </c>
      <c r="I1080">
        <v>0</v>
      </c>
    </row>
    <row r="1081" spans="1:9" x14ac:dyDescent="0.25">
      <c r="A1081" s="127" t="s">
        <v>1099</v>
      </c>
      <c r="B1081" s="139">
        <v>7963</v>
      </c>
      <c r="C1081" s="127" t="s">
        <v>1311</v>
      </c>
      <c r="D1081">
        <v>0</v>
      </c>
      <c r="E1081">
        <v>0</v>
      </c>
      <c r="F1081">
        <v>0</v>
      </c>
      <c r="G1081">
        <v>19</v>
      </c>
      <c r="H1081">
        <v>0</v>
      </c>
      <c r="I1081">
        <v>0</v>
      </c>
    </row>
    <row r="1082" spans="1:9" x14ac:dyDescent="0.25">
      <c r="A1082" s="127" t="s">
        <v>1099</v>
      </c>
      <c r="B1082" s="139">
        <v>7964</v>
      </c>
      <c r="C1082" s="127" t="s">
        <v>259</v>
      </c>
      <c r="D1082">
        <v>0</v>
      </c>
      <c r="E1082">
        <v>0</v>
      </c>
      <c r="F1082">
        <v>0</v>
      </c>
      <c r="G1082">
        <v>0</v>
      </c>
      <c r="H1082">
        <v>19</v>
      </c>
      <c r="I1082">
        <v>0</v>
      </c>
    </row>
    <row r="1083" spans="1:9" x14ac:dyDescent="0.25">
      <c r="A1083" s="127" t="s">
        <v>1098</v>
      </c>
      <c r="B1083" s="139">
        <v>7966</v>
      </c>
      <c r="C1083" s="127" t="s">
        <v>710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v>0</v>
      </c>
    </row>
    <row r="1084" spans="1:9" x14ac:dyDescent="0.25">
      <c r="A1084" s="127" t="s">
        <v>1098</v>
      </c>
      <c r="B1084" s="139">
        <v>7971</v>
      </c>
      <c r="C1084" s="127" t="s">
        <v>944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127" t="s">
        <v>1098</v>
      </c>
      <c r="B1085" s="139">
        <v>7973</v>
      </c>
      <c r="C1085" s="127" t="s">
        <v>260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v>0</v>
      </c>
    </row>
    <row r="1086" spans="1:9" x14ac:dyDescent="0.25">
      <c r="A1086" s="127" t="s">
        <v>1103</v>
      </c>
      <c r="B1086" s="139">
        <v>7974</v>
      </c>
      <c r="C1086" s="127" t="s">
        <v>261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v>0</v>
      </c>
    </row>
    <row r="1087" spans="1:9" x14ac:dyDescent="0.25">
      <c r="A1087" s="127" t="s">
        <v>1098</v>
      </c>
      <c r="B1087" s="139">
        <v>7976</v>
      </c>
      <c r="C1087" s="127" t="s">
        <v>1312</v>
      </c>
      <c r="D1087">
        <v>0</v>
      </c>
      <c r="E1087">
        <v>0</v>
      </c>
      <c r="F1087">
        <v>0</v>
      </c>
      <c r="G1087">
        <v>0</v>
      </c>
      <c r="H1087">
        <v>0</v>
      </c>
      <c r="I1087">
        <v>0</v>
      </c>
    </row>
    <row r="1088" spans="1:9" x14ac:dyDescent="0.25">
      <c r="A1088" s="127" t="s">
        <v>1099</v>
      </c>
      <c r="B1088" s="139">
        <v>7977</v>
      </c>
      <c r="C1088" s="127" t="s">
        <v>945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v>0</v>
      </c>
    </row>
    <row r="1089" spans="1:9" x14ac:dyDescent="0.25">
      <c r="A1089" s="127" t="s">
        <v>1098</v>
      </c>
      <c r="B1089" s="139">
        <v>7998</v>
      </c>
      <c r="C1089" s="127" t="s">
        <v>946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v>0</v>
      </c>
    </row>
    <row r="1090" spans="1:9" x14ac:dyDescent="0.25">
      <c r="A1090" s="127" t="s">
        <v>1103</v>
      </c>
      <c r="B1090" s="139">
        <v>7999</v>
      </c>
      <c r="C1090" s="127" t="s">
        <v>947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v>0</v>
      </c>
    </row>
    <row r="1091" spans="1:9" x14ac:dyDescent="0.25">
      <c r="A1091" s="127" t="s">
        <v>1098</v>
      </c>
      <c r="B1091" s="139">
        <v>8011</v>
      </c>
      <c r="C1091" s="127" t="s">
        <v>948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v>0</v>
      </c>
    </row>
    <row r="1092" spans="1:9" x14ac:dyDescent="0.25">
      <c r="A1092" s="127" t="s">
        <v>1099</v>
      </c>
      <c r="B1092" s="139">
        <v>8012</v>
      </c>
      <c r="C1092" s="127" t="s">
        <v>1313</v>
      </c>
      <c r="D1092">
        <v>0</v>
      </c>
      <c r="E1092">
        <v>0</v>
      </c>
      <c r="F1092">
        <v>24</v>
      </c>
      <c r="G1092">
        <v>0</v>
      </c>
      <c r="H1092">
        <v>0</v>
      </c>
      <c r="I1092">
        <v>0</v>
      </c>
    </row>
    <row r="1093" spans="1:9" x14ac:dyDescent="0.25">
      <c r="A1093" s="127" t="s">
        <v>1099</v>
      </c>
      <c r="B1093" s="139">
        <v>8013</v>
      </c>
      <c r="C1093" s="127" t="s">
        <v>711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s="127" t="s">
        <v>1103</v>
      </c>
      <c r="B1094" s="139">
        <v>8030</v>
      </c>
      <c r="C1094" s="127" t="s">
        <v>992</v>
      </c>
      <c r="D1094">
        <v>0</v>
      </c>
      <c r="E1094">
        <v>0</v>
      </c>
      <c r="F1094">
        <v>0</v>
      </c>
      <c r="G1094">
        <v>0</v>
      </c>
      <c r="H1094">
        <v>0</v>
      </c>
      <c r="I1094">
        <v>0</v>
      </c>
    </row>
    <row r="1095" spans="1:9" x14ac:dyDescent="0.25">
      <c r="A1095" s="127" t="s">
        <v>1098</v>
      </c>
      <c r="B1095" s="139">
        <v>8042</v>
      </c>
      <c r="C1095" s="127" t="s">
        <v>809</v>
      </c>
      <c r="D1095">
        <v>0</v>
      </c>
      <c r="E1095">
        <v>0</v>
      </c>
      <c r="F1095">
        <v>0</v>
      </c>
      <c r="G1095">
        <v>0</v>
      </c>
      <c r="H1095">
        <v>25</v>
      </c>
      <c r="I1095">
        <v>0</v>
      </c>
    </row>
    <row r="1096" spans="1:9" x14ac:dyDescent="0.25">
      <c r="A1096" s="127" t="s">
        <v>1098</v>
      </c>
      <c r="B1096" s="139">
        <v>8043</v>
      </c>
      <c r="C1096" s="127" t="s">
        <v>810</v>
      </c>
      <c r="D1096">
        <v>0</v>
      </c>
      <c r="E1096">
        <v>0</v>
      </c>
      <c r="F1096">
        <v>0</v>
      </c>
      <c r="G1096">
        <v>0</v>
      </c>
      <c r="H1096">
        <v>25</v>
      </c>
      <c r="I1096">
        <v>0</v>
      </c>
    </row>
    <row r="1097" spans="1:9" x14ac:dyDescent="0.25">
      <c r="A1097" s="127" t="s">
        <v>1101</v>
      </c>
      <c r="B1097" s="139">
        <v>8044</v>
      </c>
      <c r="C1097" s="127" t="s">
        <v>262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v>0</v>
      </c>
    </row>
    <row r="1098" spans="1:9" x14ac:dyDescent="0.25">
      <c r="A1098" s="127" t="s">
        <v>1098</v>
      </c>
      <c r="B1098" s="139">
        <v>8047</v>
      </c>
      <c r="C1098" s="127" t="s">
        <v>949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v>0</v>
      </c>
    </row>
    <row r="1099" spans="1:9" x14ac:dyDescent="0.25">
      <c r="A1099" s="127" t="s">
        <v>1098</v>
      </c>
      <c r="B1099" s="139">
        <v>8048</v>
      </c>
      <c r="C1099" s="127" t="s">
        <v>712</v>
      </c>
      <c r="D1099">
        <v>0</v>
      </c>
      <c r="E1099">
        <v>0</v>
      </c>
      <c r="F1099">
        <v>0</v>
      </c>
      <c r="G1099">
        <v>0</v>
      </c>
      <c r="H1099">
        <v>0</v>
      </c>
      <c r="I1099">
        <v>0</v>
      </c>
    </row>
    <row r="1100" spans="1:9" x14ac:dyDescent="0.25">
      <c r="A1100" s="127" t="s">
        <v>1098</v>
      </c>
      <c r="B1100" s="139">
        <v>8049</v>
      </c>
      <c r="C1100" s="127" t="s">
        <v>263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v>0</v>
      </c>
    </row>
    <row r="1101" spans="1:9" x14ac:dyDescent="0.25">
      <c r="A1101" s="127" t="s">
        <v>1098</v>
      </c>
      <c r="B1101" s="139">
        <v>8051</v>
      </c>
      <c r="C1101" s="127" t="s">
        <v>1314</v>
      </c>
      <c r="D1101">
        <v>0</v>
      </c>
      <c r="E1101">
        <v>0</v>
      </c>
      <c r="F1101">
        <v>0</v>
      </c>
      <c r="G1101">
        <v>0</v>
      </c>
      <c r="H1101">
        <v>0</v>
      </c>
      <c r="I1101">
        <v>0</v>
      </c>
    </row>
    <row r="1102" spans="1:9" x14ac:dyDescent="0.25">
      <c r="A1102" s="127" t="s">
        <v>1098</v>
      </c>
      <c r="B1102" s="139">
        <v>8115</v>
      </c>
      <c r="C1102" s="127" t="s">
        <v>1315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v>0</v>
      </c>
    </row>
    <row r="1103" spans="1:9" x14ac:dyDescent="0.25">
      <c r="A1103" s="127" t="s">
        <v>1098</v>
      </c>
      <c r="B1103" s="139">
        <v>8303</v>
      </c>
      <c r="C1103" s="127" t="s">
        <v>713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s="127" t="s">
        <v>1098</v>
      </c>
      <c r="B1104" s="139">
        <v>8304</v>
      </c>
      <c r="C1104" s="127" t="s">
        <v>714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v>0</v>
      </c>
    </row>
    <row r="1105" spans="1:9" x14ac:dyDescent="0.25">
      <c r="A1105" s="127" t="s">
        <v>1098</v>
      </c>
      <c r="B1105" s="139">
        <v>8306</v>
      </c>
      <c r="C1105" s="127" t="s">
        <v>715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v>0</v>
      </c>
    </row>
    <row r="1106" spans="1:9" x14ac:dyDescent="0.25">
      <c r="A1106" s="127" t="s">
        <v>1098</v>
      </c>
      <c r="B1106" s="139">
        <v>8317</v>
      </c>
      <c r="C1106" s="127" t="s">
        <v>716</v>
      </c>
      <c r="D1106">
        <v>0</v>
      </c>
      <c r="E1106">
        <v>0</v>
      </c>
      <c r="F1106">
        <v>26</v>
      </c>
      <c r="G1106">
        <v>0</v>
      </c>
      <c r="H1106">
        <v>0</v>
      </c>
      <c r="I1106">
        <v>0</v>
      </c>
    </row>
    <row r="1107" spans="1:9" x14ac:dyDescent="0.25">
      <c r="A1107" s="127" t="s">
        <v>1099</v>
      </c>
      <c r="B1107" s="139">
        <v>8322</v>
      </c>
      <c r="C1107" s="127" t="s">
        <v>717</v>
      </c>
      <c r="D1107">
        <v>0</v>
      </c>
      <c r="E1107">
        <v>0</v>
      </c>
      <c r="F1107">
        <v>0</v>
      </c>
      <c r="G1107">
        <v>0</v>
      </c>
      <c r="H1107">
        <v>25</v>
      </c>
      <c r="I1107">
        <v>0</v>
      </c>
    </row>
    <row r="1108" spans="1:9" x14ac:dyDescent="0.25">
      <c r="A1108" s="127" t="s">
        <v>1099</v>
      </c>
      <c r="B1108" s="139">
        <v>8323</v>
      </c>
      <c r="C1108" s="127" t="s">
        <v>950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v>0</v>
      </c>
    </row>
    <row r="1109" spans="1:9" x14ac:dyDescent="0.25">
      <c r="A1109" s="127" t="s">
        <v>1099</v>
      </c>
      <c r="B1109" s="139">
        <v>8324</v>
      </c>
      <c r="C1109" s="127" t="s">
        <v>951</v>
      </c>
      <c r="D1109">
        <v>0</v>
      </c>
      <c r="E1109">
        <v>27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s="127" t="s">
        <v>1098</v>
      </c>
      <c r="B1110" s="139">
        <v>8325</v>
      </c>
      <c r="C1110" s="127" t="s">
        <v>952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s="127" t="s">
        <v>1099</v>
      </c>
      <c r="B1111" s="139">
        <v>8326</v>
      </c>
      <c r="C1111" s="127" t="s">
        <v>718</v>
      </c>
      <c r="D1111">
        <v>0</v>
      </c>
      <c r="E1111">
        <v>27</v>
      </c>
      <c r="F1111">
        <v>0</v>
      </c>
      <c r="G1111">
        <v>0</v>
      </c>
      <c r="H1111">
        <v>0</v>
      </c>
      <c r="I1111">
        <v>0</v>
      </c>
    </row>
    <row r="1112" spans="1:9" x14ac:dyDescent="0.25">
      <c r="A1112" s="127" t="s">
        <v>1099</v>
      </c>
      <c r="B1112" s="139">
        <v>8329</v>
      </c>
      <c r="C1112" s="127" t="s">
        <v>719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v>0</v>
      </c>
    </row>
    <row r="1113" spans="1:9" x14ac:dyDescent="0.25">
      <c r="A1113" s="127" t="s">
        <v>1099</v>
      </c>
      <c r="B1113" s="139">
        <v>8335</v>
      </c>
      <c r="C1113" s="127" t="s">
        <v>904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v>0</v>
      </c>
    </row>
    <row r="1114" spans="1:9" x14ac:dyDescent="0.25">
      <c r="A1114" s="127" t="s">
        <v>1098</v>
      </c>
      <c r="B1114" s="139">
        <v>8336</v>
      </c>
      <c r="C1114" s="127" t="s">
        <v>811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s="127" t="s">
        <v>1098</v>
      </c>
      <c r="B1115" s="139">
        <v>8348</v>
      </c>
      <c r="C1115" s="127" t="s">
        <v>812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v>0</v>
      </c>
    </row>
    <row r="1116" spans="1:9" x14ac:dyDescent="0.25">
      <c r="A1116" s="127" t="s">
        <v>1098</v>
      </c>
      <c r="B1116" s="139">
        <v>8352</v>
      </c>
      <c r="C1116" s="127" t="s">
        <v>953</v>
      </c>
      <c r="D1116">
        <v>0</v>
      </c>
      <c r="E1116">
        <v>27</v>
      </c>
      <c r="F1116">
        <v>0</v>
      </c>
      <c r="G1116">
        <v>0</v>
      </c>
      <c r="H1116">
        <v>0</v>
      </c>
      <c r="I1116">
        <v>0</v>
      </c>
    </row>
    <row r="1117" spans="1:9" x14ac:dyDescent="0.25">
      <c r="A1117" s="127" t="s">
        <v>1099</v>
      </c>
      <c r="B1117" s="139">
        <v>8353</v>
      </c>
      <c r="C1117" s="127" t="s">
        <v>813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v>0</v>
      </c>
    </row>
    <row r="1118" spans="1:9" x14ac:dyDescent="0.25">
      <c r="A1118" s="127" t="s">
        <v>1099</v>
      </c>
      <c r="B1118" s="140">
        <v>8354</v>
      </c>
      <c r="C1118" s="128" t="s">
        <v>264</v>
      </c>
      <c r="D1118">
        <v>0</v>
      </c>
      <c r="E1118">
        <v>0</v>
      </c>
      <c r="F1118">
        <v>0</v>
      </c>
      <c r="G1118">
        <v>19</v>
      </c>
      <c r="H1118">
        <v>0</v>
      </c>
      <c r="I1118">
        <v>0</v>
      </c>
    </row>
    <row r="1119" spans="1:9" x14ac:dyDescent="0.25">
      <c r="A1119" s="127" t="s">
        <v>1099</v>
      </c>
      <c r="B1119" s="139">
        <v>8356</v>
      </c>
      <c r="C1119" s="127" t="s">
        <v>265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v>0</v>
      </c>
    </row>
    <row r="1120" spans="1:9" x14ac:dyDescent="0.25">
      <c r="A1120" s="127" t="s">
        <v>1103</v>
      </c>
      <c r="B1120" s="139">
        <v>8358</v>
      </c>
      <c r="C1120" s="127" t="s">
        <v>1316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s="127" t="s">
        <v>1103</v>
      </c>
      <c r="B1121" s="139">
        <v>8361</v>
      </c>
      <c r="C1121" s="127" t="s">
        <v>266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v>0</v>
      </c>
    </row>
    <row r="1122" spans="1:9" x14ac:dyDescent="0.25">
      <c r="A1122" s="127" t="s">
        <v>1099</v>
      </c>
      <c r="B1122" s="139">
        <v>8362</v>
      </c>
      <c r="C1122" s="127" t="s">
        <v>267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v>0</v>
      </c>
    </row>
    <row r="1123" spans="1:9" x14ac:dyDescent="0.25">
      <c r="A1123" s="127" t="s">
        <v>1098</v>
      </c>
      <c r="B1123" s="139">
        <v>8367</v>
      </c>
      <c r="C1123" s="127" t="s">
        <v>720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s="127" t="s">
        <v>1099</v>
      </c>
      <c r="B1124" s="139">
        <v>8373</v>
      </c>
      <c r="C1124" s="127" t="s">
        <v>721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v>0</v>
      </c>
    </row>
    <row r="1125" spans="1:9" x14ac:dyDescent="0.25">
      <c r="A1125" s="127" t="s">
        <v>1098</v>
      </c>
      <c r="B1125" s="139">
        <v>8377</v>
      </c>
      <c r="C1125" s="127" t="s">
        <v>722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v>0</v>
      </c>
    </row>
    <row r="1126" spans="1:9" x14ac:dyDescent="0.25">
      <c r="A1126" s="127" t="s">
        <v>1103</v>
      </c>
      <c r="B1126" s="139">
        <v>8382</v>
      </c>
      <c r="C1126" s="127" t="s">
        <v>954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v>0</v>
      </c>
    </row>
    <row r="1127" spans="1:9" x14ac:dyDescent="0.25">
      <c r="A1127" s="127" t="s">
        <v>1099</v>
      </c>
      <c r="B1127" s="139">
        <v>8383</v>
      </c>
      <c r="C1127" s="127" t="s">
        <v>723</v>
      </c>
      <c r="D1127">
        <v>0</v>
      </c>
      <c r="E1127">
        <v>0</v>
      </c>
      <c r="F1127">
        <v>0</v>
      </c>
      <c r="G1127">
        <v>0</v>
      </c>
      <c r="H1127">
        <v>28</v>
      </c>
      <c r="I1127">
        <v>0</v>
      </c>
    </row>
    <row r="1128" spans="1:9" x14ac:dyDescent="0.25">
      <c r="A1128" s="127" t="s">
        <v>1099</v>
      </c>
      <c r="B1128" s="140">
        <v>8393</v>
      </c>
      <c r="C1128" s="127" t="s">
        <v>268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v>0</v>
      </c>
    </row>
    <row r="1129" spans="1:9" x14ac:dyDescent="0.25">
      <c r="A1129" s="127" t="s">
        <v>1103</v>
      </c>
      <c r="B1129" s="141">
        <v>8395</v>
      </c>
      <c r="C1129" s="128" t="s">
        <v>724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s="127" t="s">
        <v>1103</v>
      </c>
      <c r="B1130" s="139">
        <v>8398</v>
      </c>
      <c r="C1130" s="127" t="s">
        <v>957</v>
      </c>
      <c r="D1130">
        <v>0</v>
      </c>
      <c r="E1130">
        <v>0</v>
      </c>
      <c r="F1130">
        <v>0</v>
      </c>
      <c r="G1130">
        <v>0</v>
      </c>
      <c r="H1130">
        <v>0</v>
      </c>
      <c r="I1130">
        <v>0</v>
      </c>
    </row>
    <row r="1131" spans="1:9" x14ac:dyDescent="0.25">
      <c r="A1131" s="127" t="s">
        <v>1103</v>
      </c>
      <c r="B1131" s="139">
        <v>8419</v>
      </c>
      <c r="C1131" s="127" t="s">
        <v>975</v>
      </c>
      <c r="D1131">
        <v>0</v>
      </c>
      <c r="E1131">
        <v>0</v>
      </c>
      <c r="F1131">
        <v>0</v>
      </c>
      <c r="G1131">
        <v>0</v>
      </c>
      <c r="H1131">
        <v>0</v>
      </c>
      <c r="I1131">
        <v>0</v>
      </c>
    </row>
    <row r="1132" spans="1:9" x14ac:dyDescent="0.25">
      <c r="A1132" s="127" t="s">
        <v>1099</v>
      </c>
      <c r="B1132" s="139">
        <v>8431</v>
      </c>
      <c r="C1132" s="127" t="s">
        <v>269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v>0</v>
      </c>
    </row>
    <row r="1133" spans="1:9" x14ac:dyDescent="0.25">
      <c r="A1133" s="127" t="s">
        <v>1103</v>
      </c>
      <c r="B1133" s="139">
        <v>8448</v>
      </c>
      <c r="C1133" s="127" t="s">
        <v>275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v>0</v>
      </c>
    </row>
    <row r="1134" spans="1:9" x14ac:dyDescent="0.25">
      <c r="A1134" s="127" t="s">
        <v>1098</v>
      </c>
      <c r="B1134" s="139">
        <v>8460</v>
      </c>
      <c r="C1134" s="127" t="s">
        <v>962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v>0</v>
      </c>
    </row>
    <row r="1135" spans="1:9" x14ac:dyDescent="0.25">
      <c r="A1135" s="127" t="s">
        <v>1098</v>
      </c>
      <c r="B1135" s="139">
        <v>8462</v>
      </c>
      <c r="C1135" s="127" t="s">
        <v>725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v>0</v>
      </c>
    </row>
    <row r="1136" spans="1:9" x14ac:dyDescent="0.25">
      <c r="A1136" s="127" t="s">
        <v>1098</v>
      </c>
      <c r="B1136" s="139">
        <v>8476</v>
      </c>
      <c r="C1136" s="127" t="s">
        <v>726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v>0</v>
      </c>
    </row>
    <row r="1137" spans="1:9" x14ac:dyDescent="0.25">
      <c r="A1137" s="127" t="s">
        <v>1103</v>
      </c>
      <c r="B1137" s="139">
        <v>8478</v>
      </c>
      <c r="C1137" s="127" t="s">
        <v>816</v>
      </c>
      <c r="D1137">
        <v>0</v>
      </c>
      <c r="E1137">
        <v>0</v>
      </c>
      <c r="F1137">
        <v>24</v>
      </c>
      <c r="G1137">
        <v>0</v>
      </c>
      <c r="H1137">
        <v>0</v>
      </c>
      <c r="I1137">
        <v>0</v>
      </c>
    </row>
    <row r="1138" spans="1:9" x14ac:dyDescent="0.25">
      <c r="A1138" s="127" t="s">
        <v>1103</v>
      </c>
      <c r="B1138" s="139">
        <v>8484</v>
      </c>
      <c r="C1138" s="127" t="s">
        <v>1317</v>
      </c>
      <c r="D1138">
        <v>0</v>
      </c>
      <c r="E1138">
        <v>0</v>
      </c>
      <c r="F1138">
        <v>0</v>
      </c>
      <c r="G1138">
        <v>0</v>
      </c>
      <c r="H1138">
        <v>0</v>
      </c>
      <c r="I1138">
        <v>0</v>
      </c>
    </row>
    <row r="1139" spans="1:9" x14ac:dyDescent="0.25">
      <c r="A1139" s="127" t="s">
        <v>1103</v>
      </c>
      <c r="B1139" s="139">
        <v>8494</v>
      </c>
      <c r="C1139" s="127" t="s">
        <v>727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v>0</v>
      </c>
    </row>
    <row r="1140" spans="1:9" x14ac:dyDescent="0.25">
      <c r="A1140" s="127" t="s">
        <v>1099</v>
      </c>
      <c r="B1140" s="139">
        <v>8501</v>
      </c>
      <c r="C1140" s="127" t="s">
        <v>728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v>0</v>
      </c>
    </row>
    <row r="1141" spans="1:9" x14ac:dyDescent="0.25">
      <c r="A1141" s="127" t="s">
        <v>1098</v>
      </c>
      <c r="B1141" s="139">
        <v>8502</v>
      </c>
      <c r="C1141" s="127" t="s">
        <v>729</v>
      </c>
      <c r="D1141">
        <v>0</v>
      </c>
      <c r="E1141">
        <v>24</v>
      </c>
      <c r="F1141">
        <v>0</v>
      </c>
      <c r="G1141">
        <v>0</v>
      </c>
      <c r="H1141">
        <v>0</v>
      </c>
      <c r="I1141">
        <v>0</v>
      </c>
    </row>
    <row r="1142" spans="1:9" x14ac:dyDescent="0.25">
      <c r="A1142" s="127" t="s">
        <v>1099</v>
      </c>
      <c r="B1142" s="139">
        <v>8503</v>
      </c>
      <c r="C1142" s="127" t="s">
        <v>730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v>0</v>
      </c>
    </row>
    <row r="1143" spans="1:9" x14ac:dyDescent="0.25">
      <c r="A1143" s="127" t="s">
        <v>1101</v>
      </c>
      <c r="B1143" s="139">
        <v>8504</v>
      </c>
      <c r="C1143" s="127" t="s">
        <v>731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v>0</v>
      </c>
    </row>
    <row r="1144" spans="1:9" x14ac:dyDescent="0.25">
      <c r="A1144" s="127" t="s">
        <v>1098</v>
      </c>
      <c r="B1144" s="139">
        <v>8509</v>
      </c>
      <c r="C1144" s="127" t="s">
        <v>732</v>
      </c>
      <c r="D1144">
        <v>0</v>
      </c>
      <c r="E1144">
        <v>0</v>
      </c>
      <c r="F1144">
        <v>0</v>
      </c>
      <c r="G1144">
        <v>0</v>
      </c>
      <c r="H1144">
        <v>0</v>
      </c>
      <c r="I1144">
        <v>0</v>
      </c>
    </row>
    <row r="1145" spans="1:9" x14ac:dyDescent="0.25">
      <c r="A1145" s="127" t="s">
        <v>1103</v>
      </c>
      <c r="B1145" s="139">
        <v>8512</v>
      </c>
      <c r="C1145" s="127" t="s">
        <v>733</v>
      </c>
      <c r="D1145">
        <v>29</v>
      </c>
      <c r="E1145">
        <v>0</v>
      </c>
      <c r="F1145">
        <v>0</v>
      </c>
      <c r="G1145">
        <v>0</v>
      </c>
      <c r="H1145">
        <v>0</v>
      </c>
      <c r="I1145">
        <v>29</v>
      </c>
    </row>
    <row r="1146" spans="1:9" x14ac:dyDescent="0.25">
      <c r="A1146" s="127" t="s">
        <v>1101</v>
      </c>
      <c r="B1146" s="139">
        <v>8513</v>
      </c>
      <c r="C1146" s="127" t="s">
        <v>734</v>
      </c>
      <c r="D1146">
        <v>0</v>
      </c>
      <c r="E1146">
        <v>0</v>
      </c>
      <c r="F1146">
        <v>0</v>
      </c>
      <c r="G1146">
        <v>0</v>
      </c>
      <c r="H1146">
        <v>0</v>
      </c>
      <c r="I1146">
        <v>0</v>
      </c>
    </row>
    <row r="1147" spans="1:9" x14ac:dyDescent="0.25">
      <c r="A1147" s="127" t="s">
        <v>1103</v>
      </c>
      <c r="B1147" s="139">
        <v>8515</v>
      </c>
      <c r="C1147" s="127" t="s">
        <v>270</v>
      </c>
      <c r="D1147">
        <v>0</v>
      </c>
      <c r="E1147">
        <v>0</v>
      </c>
      <c r="F1147">
        <v>0</v>
      </c>
      <c r="G1147">
        <v>0</v>
      </c>
      <c r="H1147">
        <v>0</v>
      </c>
      <c r="I1147">
        <v>0</v>
      </c>
    </row>
    <row r="1148" spans="1:9" x14ac:dyDescent="0.25">
      <c r="A1148" s="127" t="s">
        <v>1098</v>
      </c>
      <c r="B1148" s="139">
        <v>8522</v>
      </c>
      <c r="C1148" s="127" t="s">
        <v>271</v>
      </c>
      <c r="D1148">
        <v>0</v>
      </c>
      <c r="E1148">
        <v>0</v>
      </c>
      <c r="F1148">
        <v>0</v>
      </c>
      <c r="G1148">
        <v>0</v>
      </c>
      <c r="H1148">
        <v>0</v>
      </c>
      <c r="I1148">
        <v>0</v>
      </c>
    </row>
    <row r="1149" spans="1:9" x14ac:dyDescent="0.25">
      <c r="A1149" s="127" t="s">
        <v>1103</v>
      </c>
      <c r="B1149" s="139">
        <v>8524</v>
      </c>
      <c r="C1149" s="127" t="s">
        <v>1491</v>
      </c>
      <c r="D1149">
        <v>0</v>
      </c>
      <c r="E1149">
        <v>0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s="127" t="s">
        <v>1103</v>
      </c>
      <c r="B1150" s="139">
        <v>8531</v>
      </c>
      <c r="C1150" s="127" t="s">
        <v>993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v>0</v>
      </c>
    </row>
    <row r="1151" spans="1:9" x14ac:dyDescent="0.25">
      <c r="A1151" s="127" t="s">
        <v>1103</v>
      </c>
      <c r="B1151" s="139">
        <v>8533</v>
      </c>
      <c r="C1151" s="127" t="s">
        <v>1444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v>0</v>
      </c>
    </row>
    <row r="1152" spans="1:9" x14ac:dyDescent="0.25">
      <c r="A1152" s="127" t="s">
        <v>1098</v>
      </c>
      <c r="B1152" s="139">
        <v>8534</v>
      </c>
      <c r="C1152" s="127" t="s">
        <v>994</v>
      </c>
      <c r="D1152">
        <v>19</v>
      </c>
      <c r="E1152">
        <v>0</v>
      </c>
      <c r="F1152">
        <v>0</v>
      </c>
      <c r="G1152">
        <v>0</v>
      </c>
      <c r="H1152">
        <v>0</v>
      </c>
      <c r="I1152">
        <v>19</v>
      </c>
    </row>
    <row r="1153" spans="1:9" x14ac:dyDescent="0.25">
      <c r="A1153" s="127" t="s">
        <v>1103</v>
      </c>
      <c r="B1153" s="139">
        <v>8535</v>
      </c>
      <c r="C1153" s="127" t="s">
        <v>995</v>
      </c>
      <c r="D1153">
        <v>19</v>
      </c>
      <c r="E1153">
        <v>0</v>
      </c>
      <c r="F1153">
        <v>0</v>
      </c>
      <c r="G1153">
        <v>0</v>
      </c>
      <c r="H1153">
        <v>0</v>
      </c>
      <c r="I1153">
        <v>19</v>
      </c>
    </row>
    <row r="1154" spans="1:9" x14ac:dyDescent="0.25">
      <c r="A1154" s="127" t="s">
        <v>1099</v>
      </c>
      <c r="B1154" s="139">
        <v>8536</v>
      </c>
      <c r="C1154" s="127" t="s">
        <v>996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v>0</v>
      </c>
    </row>
    <row r="1155" spans="1:9" x14ac:dyDescent="0.25">
      <c r="A1155" s="127" t="s">
        <v>1098</v>
      </c>
      <c r="B1155" s="139">
        <v>8545</v>
      </c>
      <c r="C1155" s="127" t="s">
        <v>629</v>
      </c>
      <c r="D1155">
        <v>0</v>
      </c>
      <c r="E1155">
        <v>0</v>
      </c>
      <c r="F1155">
        <v>0</v>
      </c>
      <c r="G1155">
        <v>0</v>
      </c>
      <c r="H1155">
        <v>0</v>
      </c>
      <c r="I1155">
        <v>0</v>
      </c>
    </row>
    <row r="1156" spans="1:9" x14ac:dyDescent="0.25">
      <c r="A1156" s="127" t="s">
        <v>1099</v>
      </c>
      <c r="B1156" s="139">
        <v>8546</v>
      </c>
      <c r="C1156" s="127" t="s">
        <v>1318</v>
      </c>
      <c r="D1156">
        <v>19</v>
      </c>
      <c r="E1156">
        <v>0</v>
      </c>
      <c r="F1156">
        <v>0</v>
      </c>
      <c r="G1156">
        <v>0</v>
      </c>
      <c r="H1156">
        <v>0</v>
      </c>
      <c r="I1156">
        <v>19</v>
      </c>
    </row>
    <row r="1157" spans="1:9" x14ac:dyDescent="0.25">
      <c r="A1157" s="127" t="s">
        <v>1099</v>
      </c>
      <c r="B1157" s="127">
        <v>8547</v>
      </c>
      <c r="C1157" s="127" t="s">
        <v>997</v>
      </c>
      <c r="D1157">
        <v>0</v>
      </c>
      <c r="E1157">
        <v>0</v>
      </c>
      <c r="F1157">
        <v>0</v>
      </c>
      <c r="G1157">
        <v>0</v>
      </c>
      <c r="H1157">
        <v>0</v>
      </c>
      <c r="I1157">
        <v>0</v>
      </c>
    </row>
    <row r="1158" spans="1:9" x14ac:dyDescent="0.25">
      <c r="A1158" s="127" t="s">
        <v>1099</v>
      </c>
      <c r="B1158" s="139">
        <v>8554</v>
      </c>
      <c r="C1158" s="127" t="s">
        <v>1158</v>
      </c>
      <c r="D1158">
        <v>0</v>
      </c>
      <c r="E1158">
        <v>0</v>
      </c>
      <c r="F1158">
        <v>0</v>
      </c>
      <c r="G1158">
        <v>0</v>
      </c>
      <c r="H1158">
        <v>20</v>
      </c>
      <c r="I1158">
        <v>0</v>
      </c>
    </row>
    <row r="1159" spans="1:9" x14ac:dyDescent="0.25">
      <c r="A1159" s="127" t="s">
        <v>1099</v>
      </c>
      <c r="B1159" s="139">
        <v>8555</v>
      </c>
      <c r="C1159" s="127" t="s">
        <v>998</v>
      </c>
      <c r="D1159">
        <v>0</v>
      </c>
      <c r="E1159">
        <v>0</v>
      </c>
      <c r="F1159">
        <v>0</v>
      </c>
      <c r="G1159">
        <v>0</v>
      </c>
      <c r="H1159">
        <v>0</v>
      </c>
      <c r="I1159">
        <v>0</v>
      </c>
    </row>
    <row r="1160" spans="1:9" x14ac:dyDescent="0.25">
      <c r="A1160" s="127" t="s">
        <v>1098</v>
      </c>
      <c r="B1160" s="139">
        <v>8556</v>
      </c>
      <c r="C1160" s="127" t="s">
        <v>1319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v>0</v>
      </c>
    </row>
    <row r="1161" spans="1:9" x14ac:dyDescent="0.25">
      <c r="A1161" s="127" t="s">
        <v>1098</v>
      </c>
      <c r="B1161" s="139">
        <v>8557</v>
      </c>
      <c r="C1161" s="127" t="s">
        <v>50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v>0</v>
      </c>
    </row>
    <row r="1162" spans="1:9" x14ac:dyDescent="0.25">
      <c r="A1162" s="127" t="s">
        <v>1098</v>
      </c>
      <c r="B1162" s="139">
        <v>8559</v>
      </c>
      <c r="C1162" s="127" t="s">
        <v>891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v>0</v>
      </c>
    </row>
    <row r="1163" spans="1:9" x14ac:dyDescent="0.25">
      <c r="A1163" s="127" t="s">
        <v>1099</v>
      </c>
      <c r="B1163" s="139">
        <v>8562</v>
      </c>
      <c r="C1163" s="127" t="s">
        <v>999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v>0</v>
      </c>
    </row>
    <row r="1164" spans="1:9" x14ac:dyDescent="0.25">
      <c r="A1164" s="127" t="s">
        <v>1099</v>
      </c>
      <c r="B1164" s="139">
        <v>8563</v>
      </c>
      <c r="C1164" s="127" t="s">
        <v>273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v>0</v>
      </c>
    </row>
    <row r="1165" spans="1:9" x14ac:dyDescent="0.25">
      <c r="A1165" s="127" t="s">
        <v>1099</v>
      </c>
      <c r="B1165" s="139">
        <v>8567</v>
      </c>
      <c r="C1165" s="127" t="s">
        <v>967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v>0</v>
      </c>
    </row>
    <row r="1166" spans="1:9" x14ac:dyDescent="0.25">
      <c r="A1166" s="127" t="s">
        <v>1098</v>
      </c>
      <c r="B1166" s="139">
        <v>8574</v>
      </c>
      <c r="C1166" s="127" t="s">
        <v>1000</v>
      </c>
      <c r="D1166">
        <v>0</v>
      </c>
      <c r="E1166">
        <v>0</v>
      </c>
      <c r="F1166">
        <v>0</v>
      </c>
      <c r="G1166">
        <v>0</v>
      </c>
      <c r="H1166">
        <v>0</v>
      </c>
      <c r="I1166">
        <v>0</v>
      </c>
    </row>
    <row r="1167" spans="1:9" x14ac:dyDescent="0.25">
      <c r="A1167" s="127" t="s">
        <v>1101</v>
      </c>
      <c r="B1167" s="139">
        <v>8575</v>
      </c>
      <c r="C1167" s="127" t="s">
        <v>971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v>0</v>
      </c>
    </row>
    <row r="1168" spans="1:9" x14ac:dyDescent="0.25">
      <c r="A1168" s="127" t="s">
        <v>1103</v>
      </c>
      <c r="B1168" s="139">
        <v>8576</v>
      </c>
      <c r="C1168" s="127" t="s">
        <v>1001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v>0</v>
      </c>
    </row>
    <row r="1169" spans="1:9" x14ac:dyDescent="0.25">
      <c r="A1169" s="127" t="s">
        <v>1099</v>
      </c>
      <c r="B1169" s="139">
        <v>8578</v>
      </c>
      <c r="C1169" s="127" t="s">
        <v>1163</v>
      </c>
      <c r="D1169">
        <v>0</v>
      </c>
      <c r="E1169">
        <v>0</v>
      </c>
      <c r="F1169">
        <v>0</v>
      </c>
      <c r="G1169">
        <v>20</v>
      </c>
      <c r="H1169">
        <v>0</v>
      </c>
      <c r="I1169">
        <v>0</v>
      </c>
    </row>
    <row r="1170" spans="1:9" x14ac:dyDescent="0.25">
      <c r="A1170" s="127" t="s">
        <v>1099</v>
      </c>
      <c r="B1170" s="139">
        <v>8580</v>
      </c>
      <c r="C1170" s="127" t="s">
        <v>1002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v>0</v>
      </c>
    </row>
    <row r="1171" spans="1:9" x14ac:dyDescent="0.25">
      <c r="A1171" s="127" t="s">
        <v>1101</v>
      </c>
      <c r="B1171" s="139">
        <v>8581</v>
      </c>
      <c r="C1171" s="127" t="s">
        <v>1150</v>
      </c>
      <c r="D1171">
        <v>0</v>
      </c>
      <c r="E1171">
        <v>26</v>
      </c>
      <c r="F1171">
        <v>0</v>
      </c>
      <c r="G1171">
        <v>0</v>
      </c>
      <c r="H1171">
        <v>0</v>
      </c>
      <c r="I1171">
        <v>0</v>
      </c>
    </row>
    <row r="1172" spans="1:9" x14ac:dyDescent="0.25">
      <c r="A1172" s="127" t="s">
        <v>1099</v>
      </c>
      <c r="B1172" s="139">
        <v>8582</v>
      </c>
      <c r="C1172" s="127" t="s">
        <v>1003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v>0</v>
      </c>
    </row>
    <row r="1173" spans="1:9" x14ac:dyDescent="0.25">
      <c r="A1173" s="127" t="s">
        <v>1103</v>
      </c>
      <c r="B1173" s="139">
        <v>8584</v>
      </c>
      <c r="C1173" s="127" t="s">
        <v>956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v>0</v>
      </c>
    </row>
    <row r="1174" spans="1:9" x14ac:dyDescent="0.25">
      <c r="A1174" s="127" t="s">
        <v>1103</v>
      </c>
      <c r="B1174" s="139">
        <v>8589</v>
      </c>
      <c r="C1174" s="127" t="s">
        <v>963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v>0</v>
      </c>
    </row>
    <row r="1175" spans="1:9" x14ac:dyDescent="0.25">
      <c r="A1175" s="127" t="s">
        <v>1099</v>
      </c>
      <c r="B1175" s="139">
        <v>8590</v>
      </c>
      <c r="C1175" s="127" t="s">
        <v>1004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25">
      <c r="A1176" s="127" t="s">
        <v>1103</v>
      </c>
      <c r="B1176" s="139">
        <v>8592</v>
      </c>
      <c r="C1176" s="127" t="s">
        <v>996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v>0</v>
      </c>
    </row>
    <row r="1177" spans="1:9" x14ac:dyDescent="0.25">
      <c r="A1177" s="127" t="s">
        <v>1103</v>
      </c>
      <c r="B1177" s="139">
        <v>8593</v>
      </c>
      <c r="C1177" s="127" t="s">
        <v>1005</v>
      </c>
      <c r="D1177">
        <v>0</v>
      </c>
      <c r="E1177">
        <v>0</v>
      </c>
      <c r="F1177">
        <v>24</v>
      </c>
      <c r="G1177">
        <v>0</v>
      </c>
      <c r="H1177">
        <v>0</v>
      </c>
      <c r="I1177">
        <v>0</v>
      </c>
    </row>
    <row r="1178" spans="1:9" x14ac:dyDescent="0.25">
      <c r="A1178" s="127" t="s">
        <v>1103</v>
      </c>
      <c r="B1178" s="139">
        <v>8595</v>
      </c>
      <c r="C1178" s="127" t="s">
        <v>1006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v>0</v>
      </c>
    </row>
    <row r="1179" spans="1:9" x14ac:dyDescent="0.25">
      <c r="A1179" s="127" t="s">
        <v>1098</v>
      </c>
      <c r="B1179" s="139">
        <v>8597</v>
      </c>
      <c r="C1179" s="127" t="s">
        <v>1007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s="127" t="s">
        <v>1099</v>
      </c>
      <c r="B1180" s="139">
        <v>8598</v>
      </c>
      <c r="C1180" s="127" t="s">
        <v>1008</v>
      </c>
      <c r="D1180">
        <v>0</v>
      </c>
      <c r="E1180">
        <v>0</v>
      </c>
      <c r="F1180">
        <v>0</v>
      </c>
      <c r="G1180">
        <v>0</v>
      </c>
      <c r="H1180">
        <v>0</v>
      </c>
      <c r="I1180">
        <v>0</v>
      </c>
    </row>
    <row r="1181" spans="1:9" x14ac:dyDescent="0.25">
      <c r="A1181" s="127" t="s">
        <v>1098</v>
      </c>
      <c r="B1181" s="139">
        <v>8600</v>
      </c>
      <c r="C1181" s="127" t="s">
        <v>1009</v>
      </c>
      <c r="D1181">
        <v>0</v>
      </c>
      <c r="E1181">
        <v>0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s="127" t="s">
        <v>1098</v>
      </c>
      <c r="B1182" s="139">
        <v>8601</v>
      </c>
      <c r="C1182" s="127" t="s">
        <v>961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v>0</v>
      </c>
    </row>
    <row r="1183" spans="1:9" x14ac:dyDescent="0.25">
      <c r="A1183" s="127" t="s">
        <v>1101</v>
      </c>
      <c r="B1183" s="139">
        <v>8602</v>
      </c>
      <c r="C1183" s="127" t="s">
        <v>1480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s="127" t="s">
        <v>1098</v>
      </c>
      <c r="B1184" s="139">
        <v>8609</v>
      </c>
      <c r="C1184" s="127" t="s">
        <v>815</v>
      </c>
      <c r="D1184">
        <v>0</v>
      </c>
      <c r="E1184">
        <v>0</v>
      </c>
      <c r="F1184">
        <v>0</v>
      </c>
      <c r="G1184">
        <v>0</v>
      </c>
      <c r="H1184">
        <v>25</v>
      </c>
      <c r="I1184">
        <v>0</v>
      </c>
    </row>
    <row r="1185" spans="1:9" x14ac:dyDescent="0.25">
      <c r="A1185" s="127" t="s">
        <v>1098</v>
      </c>
      <c r="B1185" s="139">
        <v>8610</v>
      </c>
      <c r="C1185" s="127" t="s">
        <v>1010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s="127" t="s">
        <v>1099</v>
      </c>
      <c r="B1186" s="139">
        <v>8614</v>
      </c>
      <c r="C1186" s="127" t="s">
        <v>1011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s="127" t="s">
        <v>1099</v>
      </c>
      <c r="B1187" s="139">
        <v>8615</v>
      </c>
      <c r="C1187" s="127" t="s">
        <v>745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v>0</v>
      </c>
    </row>
    <row r="1188" spans="1:9" x14ac:dyDescent="0.25">
      <c r="A1188" s="127" t="s">
        <v>1099</v>
      </c>
      <c r="B1188" s="139">
        <v>8617</v>
      </c>
      <c r="C1188" s="127" t="s">
        <v>835</v>
      </c>
      <c r="D1188">
        <v>0</v>
      </c>
      <c r="E1188">
        <v>26</v>
      </c>
      <c r="F1188">
        <v>0</v>
      </c>
      <c r="G1188">
        <v>0</v>
      </c>
      <c r="H1188">
        <v>0</v>
      </c>
      <c r="I1188">
        <v>0</v>
      </c>
    </row>
    <row r="1189" spans="1:9" x14ac:dyDescent="0.25">
      <c r="A1189" s="127" t="s">
        <v>1098</v>
      </c>
      <c r="B1189" s="139">
        <v>8619</v>
      </c>
      <c r="C1189" s="127" t="s">
        <v>1012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v>0</v>
      </c>
    </row>
    <row r="1190" spans="1:9" x14ac:dyDescent="0.25">
      <c r="A1190" s="127" t="s">
        <v>1103</v>
      </c>
      <c r="B1190" s="139">
        <v>8621</v>
      </c>
      <c r="C1190" s="127" t="s">
        <v>1013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v>0</v>
      </c>
    </row>
    <row r="1191" spans="1:9" x14ac:dyDescent="0.25">
      <c r="A1191" s="127" t="s">
        <v>1098</v>
      </c>
      <c r="B1191" s="139">
        <v>8622</v>
      </c>
      <c r="C1191" s="127" t="s">
        <v>845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v>0</v>
      </c>
    </row>
    <row r="1192" spans="1:9" x14ac:dyDescent="0.25">
      <c r="A1192" s="127" t="s">
        <v>1099</v>
      </c>
      <c r="B1192" s="139">
        <v>8629</v>
      </c>
      <c r="C1192" s="127" t="s">
        <v>1014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v>0</v>
      </c>
    </row>
    <row r="1193" spans="1:9" x14ac:dyDescent="0.25">
      <c r="A1193" s="127" t="s">
        <v>1098</v>
      </c>
      <c r="B1193" s="139">
        <v>8630</v>
      </c>
      <c r="C1193" s="127" t="s">
        <v>1015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v>0</v>
      </c>
    </row>
    <row r="1194" spans="1:9" x14ac:dyDescent="0.25">
      <c r="A1194" s="127" t="s">
        <v>1099</v>
      </c>
      <c r="B1194" s="139">
        <v>8635</v>
      </c>
      <c r="C1194" s="127" t="s">
        <v>1016</v>
      </c>
      <c r="D1194">
        <v>0</v>
      </c>
      <c r="E1194">
        <v>0</v>
      </c>
      <c r="F1194">
        <v>0</v>
      </c>
      <c r="G1194">
        <v>0</v>
      </c>
      <c r="H1194">
        <v>0</v>
      </c>
      <c r="I1194">
        <v>0</v>
      </c>
    </row>
    <row r="1195" spans="1:9" x14ac:dyDescent="0.25">
      <c r="A1195" s="127">
        <v>510</v>
      </c>
      <c r="B1195" s="139">
        <v>8637</v>
      </c>
      <c r="C1195" s="127" t="s">
        <v>1017</v>
      </c>
      <c r="D1195">
        <v>18</v>
      </c>
      <c r="E1195">
        <v>0</v>
      </c>
      <c r="F1195">
        <v>0</v>
      </c>
      <c r="G1195">
        <v>0</v>
      </c>
      <c r="H1195">
        <v>0</v>
      </c>
      <c r="I1195">
        <v>18</v>
      </c>
    </row>
    <row r="1196" spans="1:9" x14ac:dyDescent="0.25">
      <c r="A1196" s="127" t="s">
        <v>1099</v>
      </c>
      <c r="B1196" s="139">
        <v>8638</v>
      </c>
      <c r="C1196" s="127" t="s">
        <v>1018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v>0</v>
      </c>
    </row>
    <row r="1197" spans="1:9" x14ac:dyDescent="0.25">
      <c r="A1197" s="127" t="s">
        <v>1098</v>
      </c>
      <c r="B1197" s="139">
        <v>8640</v>
      </c>
      <c r="C1197" s="127" t="s">
        <v>145</v>
      </c>
      <c r="D1197">
        <v>0</v>
      </c>
      <c r="E1197">
        <v>0</v>
      </c>
      <c r="F1197">
        <v>0</v>
      </c>
      <c r="G1197">
        <v>0</v>
      </c>
      <c r="H1197">
        <v>20</v>
      </c>
      <c r="I1197">
        <v>0</v>
      </c>
    </row>
    <row r="1198" spans="1:9" x14ac:dyDescent="0.25">
      <c r="A1198" s="127" t="s">
        <v>1103</v>
      </c>
      <c r="B1198" s="139">
        <v>8644</v>
      </c>
      <c r="C1198" s="127" t="s">
        <v>1444</v>
      </c>
      <c r="D1198">
        <v>0</v>
      </c>
      <c r="E1198">
        <v>0</v>
      </c>
      <c r="F1198">
        <v>0</v>
      </c>
      <c r="G1198">
        <v>0</v>
      </c>
      <c r="H1198">
        <v>0</v>
      </c>
      <c r="I1198">
        <v>0</v>
      </c>
    </row>
    <row r="1199" spans="1:9" x14ac:dyDescent="0.25">
      <c r="A1199" s="127" t="s">
        <v>1098</v>
      </c>
      <c r="B1199" s="139">
        <v>8645</v>
      </c>
      <c r="C1199" s="127" t="s">
        <v>1019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v>0</v>
      </c>
    </row>
    <row r="1200" spans="1:9" x14ac:dyDescent="0.25">
      <c r="A1200" s="127"/>
      <c r="B1200" s="139">
        <v>8647</v>
      </c>
      <c r="C1200" s="127" t="s">
        <v>1020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v>0</v>
      </c>
    </row>
    <row r="1201" spans="1:9" x14ac:dyDescent="0.25">
      <c r="A1201" s="127" t="s">
        <v>1098</v>
      </c>
      <c r="B1201" s="140">
        <v>8648</v>
      </c>
      <c r="C1201" s="129" t="s">
        <v>738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s="127" t="s">
        <v>1098</v>
      </c>
      <c r="B1202" s="139">
        <v>8649</v>
      </c>
      <c r="C1202" s="127" t="s">
        <v>1021</v>
      </c>
      <c r="D1202">
        <v>0</v>
      </c>
      <c r="E1202">
        <v>25</v>
      </c>
      <c r="F1202">
        <v>0</v>
      </c>
      <c r="G1202">
        <v>0</v>
      </c>
      <c r="H1202">
        <v>0</v>
      </c>
      <c r="I1202">
        <v>0</v>
      </c>
    </row>
    <row r="1203" spans="1:9" x14ac:dyDescent="0.25">
      <c r="A1203" s="127" t="s">
        <v>1103</v>
      </c>
      <c r="B1203" s="139">
        <v>8650</v>
      </c>
      <c r="C1203" s="127" t="s">
        <v>1022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v>0</v>
      </c>
    </row>
    <row r="1204" spans="1:9" x14ac:dyDescent="0.25">
      <c r="A1204" s="127" t="s">
        <v>1099</v>
      </c>
      <c r="B1204" s="139">
        <v>8656</v>
      </c>
      <c r="C1204" s="127" t="s">
        <v>1023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v>0</v>
      </c>
    </row>
    <row r="1205" spans="1:9" x14ac:dyDescent="0.25">
      <c r="A1205" s="127">
        <v>510</v>
      </c>
      <c r="B1205" s="139">
        <v>8658</v>
      </c>
      <c r="C1205" s="127" t="s">
        <v>1024</v>
      </c>
      <c r="D1205">
        <v>0</v>
      </c>
      <c r="E1205">
        <v>20</v>
      </c>
      <c r="F1205">
        <v>0</v>
      </c>
      <c r="G1205">
        <v>0</v>
      </c>
      <c r="H1205">
        <v>0</v>
      </c>
      <c r="I1205">
        <v>0</v>
      </c>
    </row>
    <row r="1206" spans="1:9" x14ac:dyDescent="0.25">
      <c r="A1206" s="127" t="s">
        <v>1103</v>
      </c>
      <c r="B1206" s="139">
        <v>8665</v>
      </c>
      <c r="C1206" s="127" t="s">
        <v>274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v>0</v>
      </c>
    </row>
    <row r="1207" spans="1:9" x14ac:dyDescent="0.25">
      <c r="A1207" s="127" t="s">
        <v>1099</v>
      </c>
      <c r="B1207" s="139">
        <v>8668</v>
      </c>
      <c r="C1207" s="127" t="s">
        <v>1025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v>0</v>
      </c>
    </row>
    <row r="1208" spans="1:9" x14ac:dyDescent="0.25">
      <c r="A1208" s="127" t="s">
        <v>1098</v>
      </c>
      <c r="B1208" s="139">
        <v>8669</v>
      </c>
      <c r="C1208" s="127" t="s">
        <v>1026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s="127" t="s">
        <v>1098</v>
      </c>
      <c r="B1209" s="139">
        <v>8672</v>
      </c>
      <c r="C1209" s="127" t="s">
        <v>964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v>0</v>
      </c>
    </row>
    <row r="1210" spans="1:9" x14ac:dyDescent="0.25">
      <c r="A1210" s="127" t="s">
        <v>1103</v>
      </c>
      <c r="B1210" s="139">
        <v>8676</v>
      </c>
      <c r="C1210" s="127" t="s">
        <v>1444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v>0</v>
      </c>
    </row>
    <row r="1211" spans="1:9" x14ac:dyDescent="0.25">
      <c r="A1211" s="127" t="s">
        <v>1098</v>
      </c>
      <c r="B1211" s="139">
        <v>8677</v>
      </c>
      <c r="C1211" s="127" t="s">
        <v>1320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v>0</v>
      </c>
    </row>
    <row r="1212" spans="1:9" x14ac:dyDescent="0.25">
      <c r="A1212" s="127" t="s">
        <v>1098</v>
      </c>
      <c r="B1212" s="139">
        <v>8678</v>
      </c>
      <c r="C1212" s="127" t="s">
        <v>814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0</v>
      </c>
    </row>
    <row r="1213" spans="1:9" x14ac:dyDescent="0.25">
      <c r="A1213" s="127" t="s">
        <v>1098</v>
      </c>
      <c r="B1213" s="139">
        <v>8679</v>
      </c>
      <c r="C1213" s="127" t="s">
        <v>1321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0</v>
      </c>
    </row>
    <row r="1214" spans="1:9" x14ac:dyDescent="0.25">
      <c r="A1214" s="127" t="s">
        <v>1101</v>
      </c>
      <c r="B1214" s="139">
        <v>8685</v>
      </c>
      <c r="C1214" s="127" t="s">
        <v>1322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s="127" t="s">
        <v>1099</v>
      </c>
      <c r="B1215" s="139">
        <v>8689</v>
      </c>
      <c r="C1215" s="127" t="s">
        <v>1027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v>0</v>
      </c>
    </row>
    <row r="1216" spans="1:9" x14ac:dyDescent="0.25">
      <c r="A1216" s="127" t="s">
        <v>1098</v>
      </c>
      <c r="B1216" s="139">
        <v>8690</v>
      </c>
      <c r="C1216" s="127" t="s">
        <v>1028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v>0</v>
      </c>
    </row>
    <row r="1217" spans="1:9" x14ac:dyDescent="0.25">
      <c r="A1217" s="127" t="s">
        <v>1103</v>
      </c>
      <c r="B1217" s="139">
        <v>8691</v>
      </c>
      <c r="C1217" s="127" t="s">
        <v>1029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s="127" t="s">
        <v>1098</v>
      </c>
      <c r="B1218" s="139">
        <v>8693</v>
      </c>
      <c r="C1218" s="127" t="s">
        <v>1030</v>
      </c>
      <c r="D1218">
        <v>0</v>
      </c>
      <c r="E1218">
        <v>0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s="127" t="s">
        <v>1101</v>
      </c>
      <c r="B1219" s="139">
        <v>8694</v>
      </c>
      <c r="C1219" s="127" t="s">
        <v>1031</v>
      </c>
      <c r="D1219">
        <v>0</v>
      </c>
      <c r="E1219">
        <v>0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s="127" t="s">
        <v>1098</v>
      </c>
      <c r="B1220" s="139">
        <v>8695</v>
      </c>
      <c r="C1220" s="127" t="s">
        <v>1032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v>0</v>
      </c>
    </row>
    <row r="1221" spans="1:9" x14ac:dyDescent="0.25">
      <c r="A1221" s="127"/>
      <c r="B1221" s="139">
        <v>8696</v>
      </c>
      <c r="C1221" s="127" t="s">
        <v>1033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v>0</v>
      </c>
    </row>
    <row r="1222" spans="1:9" x14ac:dyDescent="0.25">
      <c r="A1222" s="127" t="s">
        <v>1103</v>
      </c>
      <c r="B1222" s="141">
        <v>8700</v>
      </c>
      <c r="C1222" s="129" t="s">
        <v>119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v>0</v>
      </c>
    </row>
    <row r="1223" spans="1:9" x14ac:dyDescent="0.25">
      <c r="A1223" s="127" t="s">
        <v>1099</v>
      </c>
      <c r="B1223" s="139">
        <v>8720</v>
      </c>
      <c r="C1223" s="127" t="s">
        <v>1034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v>0</v>
      </c>
    </row>
    <row r="1224" spans="1:9" x14ac:dyDescent="0.25">
      <c r="A1224" s="127" t="s">
        <v>1103</v>
      </c>
      <c r="B1224" s="139">
        <v>8723</v>
      </c>
      <c r="C1224" s="127" t="s">
        <v>1035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v>0</v>
      </c>
    </row>
    <row r="1225" spans="1:9" x14ac:dyDescent="0.25">
      <c r="A1225" s="127" t="s">
        <v>1098</v>
      </c>
      <c r="B1225" s="139">
        <v>8727</v>
      </c>
      <c r="C1225" s="127" t="s">
        <v>1036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v>0</v>
      </c>
    </row>
    <row r="1226" spans="1:9" x14ac:dyDescent="0.25">
      <c r="A1226" s="127" t="s">
        <v>1098</v>
      </c>
      <c r="B1226" s="139">
        <v>8728</v>
      </c>
      <c r="C1226" s="127" t="s">
        <v>1037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v>0</v>
      </c>
    </row>
    <row r="1227" spans="1:9" x14ac:dyDescent="0.25">
      <c r="A1227" s="127" t="s">
        <v>1099</v>
      </c>
      <c r="B1227" s="139">
        <v>8729</v>
      </c>
      <c r="C1227" s="127" t="s">
        <v>1038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v>0</v>
      </c>
    </row>
    <row r="1228" spans="1:9" x14ac:dyDescent="0.25">
      <c r="A1228" s="127" t="s">
        <v>1103</v>
      </c>
      <c r="B1228" s="139">
        <v>8731</v>
      </c>
      <c r="C1228" s="127" t="s">
        <v>1444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v>0</v>
      </c>
    </row>
    <row r="1229" spans="1:9" x14ac:dyDescent="0.25">
      <c r="A1229" s="127" t="s">
        <v>1098</v>
      </c>
      <c r="B1229" s="139">
        <v>8740</v>
      </c>
      <c r="C1229" s="127" t="s">
        <v>1039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v>0</v>
      </c>
    </row>
    <row r="1230" spans="1:9" x14ac:dyDescent="0.25">
      <c r="A1230" s="127" t="s">
        <v>1103</v>
      </c>
      <c r="B1230" s="139">
        <v>8743</v>
      </c>
      <c r="C1230" s="127" t="s">
        <v>1444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s="127" t="s">
        <v>1103</v>
      </c>
      <c r="B1231" s="139">
        <v>8746</v>
      </c>
      <c r="C1231" s="127" t="s">
        <v>735</v>
      </c>
      <c r="D1231">
        <v>0</v>
      </c>
      <c r="E1231">
        <v>0</v>
      </c>
      <c r="F1231">
        <v>0</v>
      </c>
      <c r="G1231">
        <v>27</v>
      </c>
      <c r="H1231">
        <v>0</v>
      </c>
      <c r="I1231">
        <v>0</v>
      </c>
    </row>
    <row r="1232" spans="1:9" x14ac:dyDescent="0.25">
      <c r="A1232" s="127" t="s">
        <v>1098</v>
      </c>
      <c r="B1232" s="139">
        <v>8747</v>
      </c>
      <c r="C1232" s="127" t="s">
        <v>1040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v>0</v>
      </c>
    </row>
    <row r="1233" spans="1:9" x14ac:dyDescent="0.25">
      <c r="A1233" s="127" t="s">
        <v>1098</v>
      </c>
      <c r="B1233" s="139">
        <v>8748</v>
      </c>
      <c r="C1233" s="127" t="s">
        <v>700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s="127" t="s">
        <v>1099</v>
      </c>
      <c r="B1234" s="139">
        <v>8749</v>
      </c>
      <c r="C1234" s="127" t="s">
        <v>1041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v>0</v>
      </c>
    </row>
    <row r="1235" spans="1:9" x14ac:dyDescent="0.25">
      <c r="A1235" s="127" t="s">
        <v>1098</v>
      </c>
      <c r="B1235" s="139">
        <v>8751</v>
      </c>
      <c r="C1235" s="127" t="s">
        <v>736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v>0</v>
      </c>
    </row>
    <row r="1236" spans="1:9" x14ac:dyDescent="0.25">
      <c r="A1236" s="127" t="s">
        <v>1098</v>
      </c>
      <c r="B1236" s="139">
        <v>8756</v>
      </c>
      <c r="C1236" s="127" t="s">
        <v>960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v>0</v>
      </c>
    </row>
    <row r="1237" spans="1:9" x14ac:dyDescent="0.25">
      <c r="A1237" s="127" t="s">
        <v>1098</v>
      </c>
      <c r="B1237" s="139">
        <v>8758</v>
      </c>
      <c r="C1237" s="127" t="s">
        <v>1042</v>
      </c>
      <c r="D1237">
        <v>24</v>
      </c>
      <c r="E1237">
        <v>0</v>
      </c>
      <c r="F1237">
        <v>0</v>
      </c>
      <c r="G1237">
        <v>0</v>
      </c>
      <c r="H1237">
        <v>0</v>
      </c>
      <c r="I1237">
        <v>24</v>
      </c>
    </row>
    <row r="1238" spans="1:9" x14ac:dyDescent="0.25">
      <c r="A1238" s="127" t="s">
        <v>1098</v>
      </c>
      <c r="B1238" s="139">
        <v>8760</v>
      </c>
      <c r="C1238" s="127" t="s">
        <v>276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s="127" t="s">
        <v>1103</v>
      </c>
      <c r="B1239" s="139">
        <v>8765</v>
      </c>
      <c r="C1239" s="127" t="s">
        <v>563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s="127" t="s">
        <v>1098</v>
      </c>
      <c r="B1240" s="139">
        <v>8766</v>
      </c>
      <c r="C1240" s="127" t="s">
        <v>965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v>0</v>
      </c>
    </row>
    <row r="1241" spans="1:9" x14ac:dyDescent="0.25">
      <c r="A1241" s="127" t="s">
        <v>1101</v>
      </c>
      <c r="B1241" s="139">
        <v>8776</v>
      </c>
      <c r="C1241" s="127" t="s">
        <v>1043</v>
      </c>
      <c r="D1241">
        <v>0</v>
      </c>
      <c r="E1241">
        <v>26</v>
      </c>
      <c r="F1241">
        <v>0</v>
      </c>
      <c r="G1241">
        <v>0</v>
      </c>
      <c r="H1241">
        <v>0</v>
      </c>
      <c r="I1241">
        <v>0</v>
      </c>
    </row>
    <row r="1242" spans="1:9" x14ac:dyDescent="0.25">
      <c r="A1242" s="127" t="s">
        <v>1099</v>
      </c>
      <c r="B1242" s="139">
        <v>8778</v>
      </c>
      <c r="C1242" s="127" t="s">
        <v>1044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v>0</v>
      </c>
    </row>
    <row r="1243" spans="1:9" x14ac:dyDescent="0.25">
      <c r="A1243" s="127" t="s">
        <v>1103</v>
      </c>
      <c r="B1243" s="127">
        <v>8791</v>
      </c>
      <c r="C1243" s="127" t="s">
        <v>1045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v>0</v>
      </c>
    </row>
    <row r="1244" spans="1:9" x14ac:dyDescent="0.25">
      <c r="A1244" s="127" t="s">
        <v>1098</v>
      </c>
      <c r="B1244" s="139">
        <v>8795</v>
      </c>
      <c r="C1244" s="127" t="s">
        <v>1046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v>0</v>
      </c>
    </row>
    <row r="1245" spans="1:9" x14ac:dyDescent="0.25">
      <c r="A1245" s="127" t="s">
        <v>1099</v>
      </c>
      <c r="B1245" s="139">
        <v>8798</v>
      </c>
      <c r="C1245" s="127" t="s">
        <v>1444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v>0</v>
      </c>
    </row>
    <row r="1246" spans="1:9" x14ac:dyDescent="0.25">
      <c r="A1246" s="127" t="s">
        <v>1099</v>
      </c>
      <c r="B1246" s="139">
        <v>8800</v>
      </c>
      <c r="C1246" s="127" t="s">
        <v>1047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v>0</v>
      </c>
    </row>
    <row r="1247" spans="1:9" x14ac:dyDescent="0.25">
      <c r="A1247" s="127" t="s">
        <v>1101</v>
      </c>
      <c r="B1247" s="139">
        <v>8802</v>
      </c>
      <c r="C1247" s="127" t="s">
        <v>1048</v>
      </c>
      <c r="D1247">
        <v>0</v>
      </c>
      <c r="E1247">
        <v>0</v>
      </c>
      <c r="F1247">
        <v>0</v>
      </c>
      <c r="G1247">
        <v>0</v>
      </c>
      <c r="H1247">
        <v>0</v>
      </c>
      <c r="I1247">
        <v>0</v>
      </c>
    </row>
    <row r="1248" spans="1:9" x14ac:dyDescent="0.25">
      <c r="A1248" s="127" t="s">
        <v>1099</v>
      </c>
      <c r="B1248" s="139">
        <v>8803</v>
      </c>
      <c r="C1248" s="127" t="s">
        <v>955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v>0</v>
      </c>
    </row>
    <row r="1249" spans="1:9" x14ac:dyDescent="0.25">
      <c r="A1249" s="127" t="s">
        <v>1099</v>
      </c>
      <c r="B1249" s="139">
        <v>8806</v>
      </c>
      <c r="C1249" s="127" t="s">
        <v>1651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s="127" t="s">
        <v>1098</v>
      </c>
      <c r="B1250" s="139">
        <v>8809</v>
      </c>
      <c r="C1250" s="127" t="s">
        <v>1049</v>
      </c>
      <c r="D1250">
        <v>29</v>
      </c>
      <c r="E1250">
        <v>0</v>
      </c>
      <c r="F1250">
        <v>0</v>
      </c>
      <c r="G1250">
        <v>0</v>
      </c>
      <c r="H1250">
        <v>0</v>
      </c>
      <c r="I1250">
        <v>29</v>
      </c>
    </row>
    <row r="1251" spans="1:9" x14ac:dyDescent="0.25">
      <c r="A1251" s="127" t="s">
        <v>1098</v>
      </c>
      <c r="B1251" s="139">
        <v>8812</v>
      </c>
      <c r="C1251" s="127" t="s">
        <v>1050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v>0</v>
      </c>
    </row>
    <row r="1252" spans="1:9" x14ac:dyDescent="0.25">
      <c r="A1252" s="127" t="s">
        <v>1099</v>
      </c>
      <c r="B1252" s="139">
        <v>8814</v>
      </c>
      <c r="C1252" s="127" t="s">
        <v>1051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s="127" t="s">
        <v>1101</v>
      </c>
      <c r="B1253" s="139">
        <v>8820</v>
      </c>
      <c r="C1253" s="127" t="s">
        <v>1052</v>
      </c>
      <c r="D1253">
        <v>0</v>
      </c>
      <c r="E1253">
        <v>24</v>
      </c>
      <c r="F1253">
        <v>0</v>
      </c>
      <c r="G1253">
        <v>0</v>
      </c>
      <c r="H1253">
        <v>0</v>
      </c>
      <c r="I1253">
        <v>0</v>
      </c>
    </row>
    <row r="1254" spans="1:9" x14ac:dyDescent="0.25">
      <c r="A1254" s="127" t="s">
        <v>1098</v>
      </c>
      <c r="B1254" s="139">
        <v>8823</v>
      </c>
      <c r="C1254" s="127" t="s">
        <v>1053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s="127" t="s">
        <v>1098</v>
      </c>
      <c r="B1255" s="139">
        <v>8828</v>
      </c>
      <c r="C1255" s="127" t="s">
        <v>737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s="127" t="s">
        <v>1098</v>
      </c>
      <c r="B1256" s="139">
        <v>8834</v>
      </c>
      <c r="C1256" s="127" t="s">
        <v>1323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s="127" t="s">
        <v>1098</v>
      </c>
      <c r="B1257" s="139">
        <v>8835</v>
      </c>
      <c r="C1257" s="127" t="s">
        <v>1054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v>0</v>
      </c>
    </row>
    <row r="1258" spans="1:9" x14ac:dyDescent="0.25">
      <c r="A1258" s="127" t="s">
        <v>1099</v>
      </c>
      <c r="B1258" s="139">
        <v>8836</v>
      </c>
      <c r="C1258" s="127" t="s">
        <v>277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v>0</v>
      </c>
    </row>
    <row r="1259" spans="1:9" x14ac:dyDescent="0.25">
      <c r="A1259" s="127" t="s">
        <v>1103</v>
      </c>
      <c r="B1259" s="139">
        <v>8837</v>
      </c>
      <c r="C1259" s="127" t="s">
        <v>1055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v>0</v>
      </c>
    </row>
    <row r="1260" spans="1:9" x14ac:dyDescent="0.25">
      <c r="A1260" s="127" t="s">
        <v>1098</v>
      </c>
      <c r="B1260" s="139">
        <v>8838</v>
      </c>
      <c r="C1260" s="127" t="s">
        <v>1056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v>0</v>
      </c>
    </row>
    <row r="1261" spans="1:9" x14ac:dyDescent="0.25">
      <c r="A1261" s="127" t="s">
        <v>1103</v>
      </c>
      <c r="B1261" s="139">
        <v>8839</v>
      </c>
      <c r="C1261" s="127" t="s">
        <v>1057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v>0</v>
      </c>
    </row>
    <row r="1262" spans="1:9" x14ac:dyDescent="0.25">
      <c r="A1262" s="127" t="s">
        <v>1099</v>
      </c>
      <c r="B1262" s="139">
        <v>8843</v>
      </c>
      <c r="C1262" s="127" t="s">
        <v>1058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v>0</v>
      </c>
    </row>
    <row r="1263" spans="1:9" x14ac:dyDescent="0.25">
      <c r="A1263" s="127" t="s">
        <v>1103</v>
      </c>
      <c r="B1263" s="139">
        <v>8850</v>
      </c>
      <c r="C1263" s="127" t="s">
        <v>970</v>
      </c>
      <c r="D1263">
        <v>0</v>
      </c>
      <c r="E1263">
        <v>25</v>
      </c>
      <c r="F1263">
        <v>26</v>
      </c>
      <c r="G1263">
        <v>0</v>
      </c>
      <c r="H1263">
        <v>0</v>
      </c>
      <c r="I1263">
        <v>0</v>
      </c>
    </row>
    <row r="1264" spans="1:9" x14ac:dyDescent="0.25">
      <c r="A1264" s="127" t="s">
        <v>1099</v>
      </c>
      <c r="B1264" s="139">
        <v>8851</v>
      </c>
      <c r="C1264" s="127" t="s">
        <v>1161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s="127"/>
      <c r="B1265" s="127">
        <v>8852</v>
      </c>
      <c r="C1265" s="127" t="s">
        <v>1059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s="127" t="s">
        <v>1099</v>
      </c>
      <c r="B1266" s="140">
        <v>8856</v>
      </c>
      <c r="C1266" s="129" t="s">
        <v>76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B1267" s="209">
        <v>8857</v>
      </c>
      <c r="C1267" s="131" t="s">
        <v>851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v>0</v>
      </c>
    </row>
    <row r="1268" spans="1:9" ht="15.75" thickBot="1" x14ac:dyDescent="0.3">
      <c r="B1268" s="209">
        <v>8860</v>
      </c>
      <c r="C1268" s="131" t="s">
        <v>1060</v>
      </c>
      <c r="D1268">
        <v>0</v>
      </c>
      <c r="E1268">
        <v>0</v>
      </c>
      <c r="F1268">
        <v>0</v>
      </c>
      <c r="G1268">
        <v>0</v>
      </c>
      <c r="H1268">
        <v>0</v>
      </c>
      <c r="I1268">
        <v>0</v>
      </c>
    </row>
    <row r="1269" spans="1:9" ht="15.75" thickBot="1" x14ac:dyDescent="0.3">
      <c r="B1269" s="210">
        <v>8863</v>
      </c>
      <c r="C1269" s="109" t="s">
        <v>897</v>
      </c>
      <c r="D1269">
        <v>0</v>
      </c>
      <c r="E1269">
        <v>0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B1270" s="211">
        <v>8865</v>
      </c>
      <c r="C1270" s="11" t="s">
        <v>278</v>
      </c>
      <c r="D1270">
        <v>0</v>
      </c>
      <c r="E1270">
        <v>19</v>
      </c>
      <c r="F1270">
        <v>0</v>
      </c>
      <c r="G1270">
        <v>0</v>
      </c>
      <c r="H1270">
        <v>0</v>
      </c>
      <c r="I1270">
        <v>0</v>
      </c>
    </row>
    <row r="1271" spans="1:9" x14ac:dyDescent="0.25">
      <c r="B1271" s="212">
        <v>8869</v>
      </c>
      <c r="C1271" s="11" t="s">
        <v>1061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v>0</v>
      </c>
    </row>
    <row r="1272" spans="1:9" x14ac:dyDescent="0.25">
      <c r="A1272" s="127" t="s">
        <v>1099</v>
      </c>
      <c r="B1272" s="210">
        <v>8870</v>
      </c>
      <c r="C1272" s="12" t="s">
        <v>1062</v>
      </c>
      <c r="D1272">
        <v>0</v>
      </c>
      <c r="E1272">
        <v>0</v>
      </c>
      <c r="F1272">
        <v>24</v>
      </c>
      <c r="G1272">
        <v>0</v>
      </c>
      <c r="H1272">
        <v>0</v>
      </c>
      <c r="I1272">
        <v>0</v>
      </c>
    </row>
    <row r="1273" spans="1:9" x14ac:dyDescent="0.25">
      <c r="B1273" s="210">
        <v>8873</v>
      </c>
      <c r="C1273" s="12" t="s">
        <v>1063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v>0</v>
      </c>
    </row>
    <row r="1274" spans="1:9" x14ac:dyDescent="0.25">
      <c r="A1274" s="127" t="s">
        <v>1099</v>
      </c>
      <c r="B1274" s="210">
        <v>8875</v>
      </c>
      <c r="C1274" s="70" t="s">
        <v>1064</v>
      </c>
      <c r="D1274">
        <v>26</v>
      </c>
      <c r="E1274">
        <v>0</v>
      </c>
      <c r="F1274">
        <v>0</v>
      </c>
      <c r="G1274">
        <v>0</v>
      </c>
      <c r="H1274">
        <v>0</v>
      </c>
      <c r="I1274">
        <v>26</v>
      </c>
    </row>
    <row r="1275" spans="1:9" x14ac:dyDescent="0.25">
      <c r="A1275" s="127" t="s">
        <v>1099</v>
      </c>
      <c r="B1275" s="212">
        <v>8876</v>
      </c>
      <c r="C1275" s="11" t="s">
        <v>1642</v>
      </c>
      <c r="D1275">
        <v>0</v>
      </c>
      <c r="E1275">
        <v>0</v>
      </c>
      <c r="F1275">
        <v>24</v>
      </c>
      <c r="G1275">
        <v>0</v>
      </c>
      <c r="H1275">
        <v>0</v>
      </c>
      <c r="I1275">
        <v>0</v>
      </c>
    </row>
    <row r="1276" spans="1:9" x14ac:dyDescent="0.25">
      <c r="B1276" s="126">
        <v>8883</v>
      </c>
      <c r="C1276" s="126" t="s">
        <v>1065</v>
      </c>
      <c r="D1276">
        <v>0</v>
      </c>
      <c r="E1276">
        <v>0</v>
      </c>
      <c r="F1276">
        <v>0</v>
      </c>
      <c r="G1276">
        <v>27</v>
      </c>
      <c r="H1276">
        <v>0</v>
      </c>
      <c r="I1276">
        <v>0</v>
      </c>
    </row>
    <row r="1277" spans="1:9" x14ac:dyDescent="0.25">
      <c r="A1277" s="127" t="s">
        <v>1103</v>
      </c>
      <c r="B1277" s="126">
        <v>8887</v>
      </c>
      <c r="C1277" s="126" t="s">
        <v>1066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v>0</v>
      </c>
    </row>
    <row r="1278" spans="1:9" x14ac:dyDescent="0.25">
      <c r="B1278" s="126">
        <v>8894</v>
      </c>
      <c r="C1278" s="126" t="s">
        <v>739</v>
      </c>
      <c r="D1278">
        <v>0</v>
      </c>
      <c r="E1278">
        <v>0</v>
      </c>
      <c r="F1278">
        <v>0</v>
      </c>
      <c r="G1278">
        <v>0</v>
      </c>
      <c r="H1278">
        <v>0</v>
      </c>
      <c r="I1278">
        <v>0</v>
      </c>
    </row>
    <row r="1279" spans="1:9" x14ac:dyDescent="0.25">
      <c r="A1279" s="127" t="s">
        <v>1099</v>
      </c>
      <c r="B1279" s="126">
        <v>8899</v>
      </c>
      <c r="C1279" s="126" t="s">
        <v>1067</v>
      </c>
      <c r="D1279">
        <v>0</v>
      </c>
      <c r="E1279">
        <v>0</v>
      </c>
      <c r="F1279">
        <v>0</v>
      </c>
      <c r="G1279">
        <v>0</v>
      </c>
      <c r="H1279">
        <v>0</v>
      </c>
      <c r="I1279">
        <v>0</v>
      </c>
    </row>
    <row r="1280" spans="1:9" x14ac:dyDescent="0.25">
      <c r="B1280" s="126">
        <v>8902</v>
      </c>
      <c r="C1280" s="126" t="s">
        <v>1068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v>0</v>
      </c>
    </row>
    <row r="1281" spans="1:9" x14ac:dyDescent="0.25">
      <c r="B1281" s="126">
        <v>8905</v>
      </c>
      <c r="C1281" s="126" t="s">
        <v>1069</v>
      </c>
      <c r="D1281">
        <v>0</v>
      </c>
      <c r="E1281">
        <v>0</v>
      </c>
      <c r="F1281">
        <v>24</v>
      </c>
      <c r="G1281">
        <v>0</v>
      </c>
      <c r="H1281">
        <v>0</v>
      </c>
      <c r="I1281">
        <v>0</v>
      </c>
    </row>
    <row r="1282" spans="1:9" x14ac:dyDescent="0.25">
      <c r="B1282" s="126">
        <v>8908</v>
      </c>
      <c r="C1282" s="126" t="s">
        <v>966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v>0</v>
      </c>
    </row>
    <row r="1283" spans="1:9" x14ac:dyDescent="0.25">
      <c r="B1283" s="126">
        <v>8915</v>
      </c>
      <c r="C1283" s="126" t="s">
        <v>1070</v>
      </c>
      <c r="D1283">
        <v>26</v>
      </c>
      <c r="E1283">
        <v>0</v>
      </c>
      <c r="F1283">
        <v>0</v>
      </c>
      <c r="G1283">
        <v>0</v>
      </c>
      <c r="H1283">
        <v>0</v>
      </c>
      <c r="I1283">
        <v>26</v>
      </c>
    </row>
    <row r="1284" spans="1:9" x14ac:dyDescent="0.25">
      <c r="B1284" s="126">
        <v>8925</v>
      </c>
      <c r="C1284" s="126" t="s">
        <v>958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B1285" s="126">
        <v>8928</v>
      </c>
      <c r="C1285" s="126" t="s">
        <v>1071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v>0</v>
      </c>
    </row>
    <row r="1286" spans="1:9" x14ac:dyDescent="0.25">
      <c r="A1286" s="127" t="s">
        <v>1098</v>
      </c>
      <c r="B1286" s="126">
        <v>8933</v>
      </c>
      <c r="C1286" s="126" t="s">
        <v>1072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v>0</v>
      </c>
    </row>
    <row r="1287" spans="1:9" x14ac:dyDescent="0.25">
      <c r="B1287" s="126">
        <v>8935</v>
      </c>
      <c r="C1287" s="126" t="s">
        <v>1324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v>0</v>
      </c>
    </row>
    <row r="1288" spans="1:9" x14ac:dyDescent="0.25">
      <c r="B1288" s="126">
        <v>8936</v>
      </c>
      <c r="C1288" s="126" t="s">
        <v>63</v>
      </c>
      <c r="D1288">
        <v>18</v>
      </c>
      <c r="E1288">
        <v>0</v>
      </c>
      <c r="F1288">
        <v>0</v>
      </c>
      <c r="G1288">
        <v>0</v>
      </c>
      <c r="H1288">
        <v>0</v>
      </c>
      <c r="I1288">
        <v>18</v>
      </c>
    </row>
    <row r="1289" spans="1:9" x14ac:dyDescent="0.25">
      <c r="B1289" s="126">
        <v>8945</v>
      </c>
      <c r="C1289" s="126" t="s">
        <v>959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v>0</v>
      </c>
    </row>
    <row r="1290" spans="1:9" x14ac:dyDescent="0.25">
      <c r="B1290" s="126">
        <v>8973</v>
      </c>
      <c r="C1290" s="126" t="s">
        <v>278</v>
      </c>
      <c r="D1290">
        <v>0</v>
      </c>
      <c r="E1290">
        <v>18</v>
      </c>
      <c r="F1290">
        <v>0</v>
      </c>
      <c r="G1290">
        <v>0</v>
      </c>
      <c r="H1290">
        <v>0</v>
      </c>
      <c r="I1290">
        <v>0</v>
      </c>
    </row>
    <row r="1291" spans="1:9" x14ac:dyDescent="0.25">
      <c r="B1291" s="126">
        <v>8985</v>
      </c>
      <c r="C1291" s="126" t="s">
        <v>279</v>
      </c>
      <c r="D1291">
        <v>0</v>
      </c>
      <c r="E1291">
        <v>0</v>
      </c>
      <c r="F1291">
        <v>0</v>
      </c>
      <c r="G1291">
        <v>0</v>
      </c>
      <c r="H1291">
        <v>0</v>
      </c>
      <c r="I1291">
        <v>0</v>
      </c>
    </row>
    <row r="1292" spans="1:9" x14ac:dyDescent="0.25">
      <c r="B1292" s="126">
        <v>8988</v>
      </c>
      <c r="C1292" s="126" t="s">
        <v>1325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v>0</v>
      </c>
    </row>
    <row r="1293" spans="1:9" x14ac:dyDescent="0.25">
      <c r="B1293" s="126">
        <v>9008</v>
      </c>
      <c r="C1293" s="126" t="s">
        <v>1317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v>0</v>
      </c>
    </row>
    <row r="1294" spans="1:9" x14ac:dyDescent="0.25">
      <c r="B1294" s="126">
        <v>9013</v>
      </c>
      <c r="C1294" s="126" t="s">
        <v>973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v>0</v>
      </c>
    </row>
    <row r="1295" spans="1:9" x14ac:dyDescent="0.25">
      <c r="B1295" s="126">
        <v>9015</v>
      </c>
      <c r="C1295" s="126" t="s">
        <v>280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v>0</v>
      </c>
    </row>
    <row r="1296" spans="1:9" x14ac:dyDescent="0.25">
      <c r="B1296" s="126">
        <v>9019</v>
      </c>
      <c r="C1296" s="126" t="s">
        <v>1073</v>
      </c>
      <c r="D1296">
        <v>0</v>
      </c>
      <c r="E1296">
        <v>0</v>
      </c>
      <c r="F1296">
        <v>0</v>
      </c>
      <c r="G1296">
        <v>0</v>
      </c>
      <c r="H1296">
        <v>0</v>
      </c>
      <c r="I1296">
        <v>0</v>
      </c>
    </row>
    <row r="1297" spans="2:9" x14ac:dyDescent="0.25">
      <c r="B1297" s="126">
        <v>9023</v>
      </c>
      <c r="C1297" s="126" t="s">
        <v>972</v>
      </c>
      <c r="D1297">
        <v>0</v>
      </c>
      <c r="E1297">
        <v>0</v>
      </c>
      <c r="F1297">
        <v>0</v>
      </c>
      <c r="G1297">
        <v>0</v>
      </c>
      <c r="H1297">
        <v>25</v>
      </c>
      <c r="I1297">
        <v>0</v>
      </c>
    </row>
    <row r="1298" spans="2:9" x14ac:dyDescent="0.25">
      <c r="B1298" s="126">
        <v>9035</v>
      </c>
      <c r="C1298" s="126" t="s">
        <v>1326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v>0</v>
      </c>
    </row>
    <row r="1299" spans="2:9" x14ac:dyDescent="0.25">
      <c r="B1299" s="126">
        <v>9036</v>
      </c>
      <c r="C1299" s="126" t="s">
        <v>968</v>
      </c>
      <c r="D1299">
        <v>0</v>
      </c>
      <c r="E1299">
        <v>0</v>
      </c>
      <c r="F1299">
        <v>0</v>
      </c>
      <c r="G1299">
        <v>0</v>
      </c>
      <c r="H1299">
        <v>0</v>
      </c>
      <c r="I1299">
        <v>0</v>
      </c>
    </row>
    <row r="1300" spans="2:9" x14ac:dyDescent="0.25">
      <c r="B1300" s="126">
        <v>9043</v>
      </c>
      <c r="C1300" s="126" t="s">
        <v>1532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v>0</v>
      </c>
    </row>
    <row r="1301" spans="2:9" x14ac:dyDescent="0.25">
      <c r="B1301" s="126">
        <v>9054</v>
      </c>
      <c r="C1301" s="126" t="s">
        <v>1075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v>0</v>
      </c>
    </row>
    <row r="1302" spans="2:9" x14ac:dyDescent="0.25">
      <c r="B1302" s="126">
        <v>9066</v>
      </c>
      <c r="C1302" s="126" t="s">
        <v>1076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v>0</v>
      </c>
    </row>
    <row r="1303" spans="2:9" x14ac:dyDescent="0.25">
      <c r="B1303" s="126">
        <v>9072</v>
      </c>
      <c r="C1303" s="126" t="s">
        <v>974</v>
      </c>
      <c r="D1303">
        <v>24</v>
      </c>
      <c r="E1303">
        <v>0</v>
      </c>
      <c r="F1303">
        <v>0</v>
      </c>
      <c r="G1303">
        <v>0</v>
      </c>
      <c r="H1303">
        <v>0</v>
      </c>
      <c r="I1303">
        <v>24</v>
      </c>
    </row>
    <row r="1304" spans="2:9" x14ac:dyDescent="0.25">
      <c r="B1304" s="126">
        <v>9079</v>
      </c>
      <c r="C1304" s="126" t="s">
        <v>1077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v>0</v>
      </c>
    </row>
    <row r="1305" spans="2:9" x14ac:dyDescent="0.25">
      <c r="B1305" s="126">
        <v>9087</v>
      </c>
      <c r="C1305" s="126" t="s">
        <v>1078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v>0</v>
      </c>
    </row>
    <row r="1306" spans="2:9" x14ac:dyDescent="0.25">
      <c r="B1306" s="126">
        <v>9101</v>
      </c>
      <c r="C1306" s="126" t="s">
        <v>1327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v>0</v>
      </c>
    </row>
    <row r="1307" spans="2:9" x14ac:dyDescent="0.25">
      <c r="B1307" s="126">
        <v>9111</v>
      </c>
      <c r="C1307" s="126" t="s">
        <v>1079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v>0</v>
      </c>
    </row>
    <row r="1308" spans="2:9" x14ac:dyDescent="0.25">
      <c r="B1308" s="126">
        <v>9125</v>
      </c>
      <c r="C1308" s="126" t="s">
        <v>2075</v>
      </c>
      <c r="D1308">
        <v>0</v>
      </c>
      <c r="E1308">
        <v>27</v>
      </c>
      <c r="F1308">
        <v>0</v>
      </c>
      <c r="G1308">
        <v>0</v>
      </c>
      <c r="H1308">
        <v>0</v>
      </c>
      <c r="I1308">
        <v>0</v>
      </c>
    </row>
    <row r="1309" spans="2:9" x14ac:dyDescent="0.25">
      <c r="B1309" s="126">
        <v>9141</v>
      </c>
      <c r="C1309" s="126" t="s">
        <v>1328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v>0</v>
      </c>
    </row>
    <row r="1310" spans="2:9" x14ac:dyDescent="0.25">
      <c r="B1310" s="126">
        <v>9150</v>
      </c>
      <c r="C1310" s="126" t="s">
        <v>1329</v>
      </c>
      <c r="D1310">
        <v>0</v>
      </c>
      <c r="E1310">
        <v>0</v>
      </c>
      <c r="F1310">
        <v>0</v>
      </c>
      <c r="G1310">
        <v>0</v>
      </c>
      <c r="H1310">
        <v>25</v>
      </c>
      <c r="I1310">
        <v>0</v>
      </c>
    </row>
    <row r="1311" spans="2:9" x14ac:dyDescent="0.25">
      <c r="B1311" s="126">
        <v>9152</v>
      </c>
      <c r="C1311" s="126" t="s">
        <v>1330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v>0</v>
      </c>
    </row>
    <row r="1312" spans="2:9" x14ac:dyDescent="0.25">
      <c r="B1312" s="126">
        <v>9159</v>
      </c>
      <c r="C1312" s="126" t="s">
        <v>1331</v>
      </c>
      <c r="D1312">
        <v>0</v>
      </c>
      <c r="E1312">
        <v>0</v>
      </c>
      <c r="F1312">
        <v>0</v>
      </c>
      <c r="G1312">
        <v>17</v>
      </c>
      <c r="H1312">
        <v>0</v>
      </c>
      <c r="I1312">
        <v>0</v>
      </c>
    </row>
    <row r="1313" spans="2:9" x14ac:dyDescent="0.25">
      <c r="B1313" s="126">
        <v>9166</v>
      </c>
      <c r="C1313" s="126" t="s">
        <v>1332</v>
      </c>
      <c r="D1313">
        <v>0</v>
      </c>
      <c r="E1313">
        <v>0</v>
      </c>
      <c r="F1313">
        <v>18</v>
      </c>
      <c r="G1313">
        <v>0</v>
      </c>
      <c r="H1313">
        <v>0</v>
      </c>
      <c r="I1313">
        <v>0</v>
      </c>
    </row>
    <row r="1314" spans="2:9" x14ac:dyDescent="0.25">
      <c r="B1314" s="126">
        <v>9167</v>
      </c>
      <c r="C1314" s="126" t="s">
        <v>1155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v>0</v>
      </c>
    </row>
    <row r="1315" spans="2:9" x14ac:dyDescent="0.25">
      <c r="B1315" s="126">
        <v>9177</v>
      </c>
      <c r="C1315" s="126" t="s">
        <v>1168</v>
      </c>
      <c r="D1315">
        <v>0</v>
      </c>
      <c r="E1315">
        <v>0</v>
      </c>
      <c r="F1315">
        <v>0</v>
      </c>
      <c r="G1315">
        <v>17</v>
      </c>
      <c r="H1315">
        <v>0</v>
      </c>
      <c r="I1315">
        <v>0</v>
      </c>
    </row>
    <row r="1316" spans="2:9" x14ac:dyDescent="0.25">
      <c r="B1316" s="126">
        <v>9225</v>
      </c>
      <c r="C1316" s="126" t="s">
        <v>1169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v>0</v>
      </c>
    </row>
    <row r="1317" spans="2:9" x14ac:dyDescent="0.25">
      <c r="B1317" s="126">
        <v>8790</v>
      </c>
      <c r="C1317" s="126" t="s">
        <v>1333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v>0</v>
      </c>
    </row>
    <row r="1318" spans="2:9" x14ac:dyDescent="0.25">
      <c r="B1318" s="126">
        <v>5825</v>
      </c>
      <c r="C1318" s="126" t="s">
        <v>1334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v>0</v>
      </c>
    </row>
    <row r="1319" spans="2:9" x14ac:dyDescent="0.25">
      <c r="B1319" s="126">
        <v>4353</v>
      </c>
      <c r="C1319" s="126" t="s">
        <v>1335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v>0</v>
      </c>
    </row>
    <row r="1320" spans="2:9" x14ac:dyDescent="0.25">
      <c r="B1320" s="126">
        <v>9233</v>
      </c>
      <c r="C1320" s="126" t="s">
        <v>1172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v>0</v>
      </c>
    </row>
    <row r="1321" spans="2:9" x14ac:dyDescent="0.25">
      <c r="B1321" s="126">
        <v>8616</v>
      </c>
      <c r="C1321" s="126" t="s">
        <v>1173</v>
      </c>
      <c r="D1321">
        <v>0</v>
      </c>
      <c r="E1321">
        <v>0</v>
      </c>
      <c r="F1321">
        <v>0</v>
      </c>
      <c r="G1321">
        <v>0</v>
      </c>
      <c r="H1321">
        <v>0</v>
      </c>
      <c r="I1321">
        <v>0</v>
      </c>
    </row>
    <row r="1322" spans="2:9" x14ac:dyDescent="0.25">
      <c r="B1322" s="126">
        <v>9271</v>
      </c>
      <c r="C1322" s="126" t="s">
        <v>1174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v>0</v>
      </c>
    </row>
    <row r="1323" spans="2:9" x14ac:dyDescent="0.25">
      <c r="B1323" s="126">
        <v>8926</v>
      </c>
      <c r="C1323" s="126" t="s">
        <v>1164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v>0</v>
      </c>
    </row>
    <row r="1324" spans="2:9" x14ac:dyDescent="0.25">
      <c r="B1324" s="126">
        <v>3928</v>
      </c>
      <c r="C1324" s="126" t="s">
        <v>1175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v>0</v>
      </c>
    </row>
    <row r="1325" spans="2:9" x14ac:dyDescent="0.25">
      <c r="B1325" s="126">
        <v>9184</v>
      </c>
      <c r="C1325" s="126" t="s">
        <v>1176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v>0</v>
      </c>
    </row>
    <row r="1326" spans="2:9" x14ac:dyDescent="0.25">
      <c r="B1326" s="126">
        <v>9234</v>
      </c>
      <c r="C1326" s="126" t="s">
        <v>1177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v>0</v>
      </c>
    </row>
    <row r="1327" spans="2:9" x14ac:dyDescent="0.25">
      <c r="B1327" s="126">
        <v>2848</v>
      </c>
      <c r="C1327" s="126" t="s">
        <v>1178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v>0</v>
      </c>
    </row>
    <row r="1328" spans="2:9" x14ac:dyDescent="0.25">
      <c r="B1328" s="126">
        <v>6474</v>
      </c>
      <c r="C1328" s="126" t="s">
        <v>1179</v>
      </c>
      <c r="D1328">
        <v>26</v>
      </c>
      <c r="E1328">
        <v>0</v>
      </c>
      <c r="F1328">
        <v>0</v>
      </c>
      <c r="G1328">
        <v>0</v>
      </c>
      <c r="H1328">
        <v>0</v>
      </c>
      <c r="I1328">
        <v>26</v>
      </c>
    </row>
    <row r="1329" spans="2:9" x14ac:dyDescent="0.25">
      <c r="B1329" s="126">
        <v>4789</v>
      </c>
      <c r="C1329" s="126" t="s">
        <v>1180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v>0</v>
      </c>
    </row>
    <row r="1330" spans="2:9" x14ac:dyDescent="0.25">
      <c r="B1330" s="126">
        <v>8824</v>
      </c>
      <c r="C1330" s="126" t="s">
        <v>1181</v>
      </c>
      <c r="D1330">
        <v>0</v>
      </c>
      <c r="E1330">
        <v>0</v>
      </c>
      <c r="F1330">
        <v>0</v>
      </c>
      <c r="G1330">
        <v>0</v>
      </c>
      <c r="H1330">
        <v>25</v>
      </c>
      <c r="I1330">
        <v>0</v>
      </c>
    </row>
    <row r="1331" spans="2:9" x14ac:dyDescent="0.25">
      <c r="B1331" s="126">
        <v>1260</v>
      </c>
      <c r="C1331" s="126" t="s">
        <v>1182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v>0</v>
      </c>
    </row>
    <row r="1332" spans="2:9" x14ac:dyDescent="0.25">
      <c r="B1332" s="126">
        <v>9251</v>
      </c>
      <c r="C1332" s="126" t="s">
        <v>1183</v>
      </c>
      <c r="D1332">
        <v>0</v>
      </c>
      <c r="E1332">
        <v>27</v>
      </c>
      <c r="F1332">
        <v>0</v>
      </c>
      <c r="G1332">
        <v>0</v>
      </c>
      <c r="H1332">
        <v>0</v>
      </c>
      <c r="I1332">
        <v>0</v>
      </c>
    </row>
    <row r="1333" spans="2:9" x14ac:dyDescent="0.25">
      <c r="B1333" s="126">
        <v>8587</v>
      </c>
      <c r="C1333" s="126" t="s">
        <v>1184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v>0</v>
      </c>
    </row>
    <row r="1334" spans="2:9" x14ac:dyDescent="0.25">
      <c r="B1334" s="126" t="s">
        <v>1194</v>
      </c>
      <c r="C1334" s="126" t="s">
        <v>1336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v>0</v>
      </c>
    </row>
    <row r="1335" spans="2:9" x14ac:dyDescent="0.25">
      <c r="B1335" s="126">
        <v>9142</v>
      </c>
      <c r="C1335" s="126" t="s">
        <v>1185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v>0</v>
      </c>
    </row>
    <row r="1336" spans="2:9" x14ac:dyDescent="0.25">
      <c r="B1336" s="126">
        <v>9358</v>
      </c>
      <c r="C1336" s="126" t="s">
        <v>1192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v>0</v>
      </c>
    </row>
    <row r="1337" spans="2:9" x14ac:dyDescent="0.25">
      <c r="B1337" s="126">
        <v>9122</v>
      </c>
      <c r="C1337" s="126" t="s">
        <v>1193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v>0</v>
      </c>
    </row>
    <row r="1338" spans="2:9" x14ac:dyDescent="0.25">
      <c r="B1338" s="126">
        <v>9124</v>
      </c>
      <c r="C1338" s="126" t="s">
        <v>1337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v>0</v>
      </c>
    </row>
    <row r="1339" spans="2:9" x14ac:dyDescent="0.25">
      <c r="B1339" s="126">
        <v>9211</v>
      </c>
      <c r="C1339" s="126" t="s">
        <v>1338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v>0</v>
      </c>
    </row>
    <row r="1340" spans="2:9" x14ac:dyDescent="0.25">
      <c r="B1340" s="126">
        <v>9212</v>
      </c>
      <c r="C1340" s="126" t="s">
        <v>1339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v>0</v>
      </c>
    </row>
    <row r="1341" spans="2:9" x14ac:dyDescent="0.25">
      <c r="B1341" s="126">
        <v>4413</v>
      </c>
      <c r="C1341" s="126" t="s">
        <v>1340</v>
      </c>
      <c r="D1341">
        <v>0</v>
      </c>
      <c r="E1341">
        <v>0</v>
      </c>
      <c r="F1341">
        <v>0</v>
      </c>
      <c r="G1341">
        <v>0</v>
      </c>
      <c r="H1341">
        <v>0</v>
      </c>
      <c r="I1341">
        <v>0</v>
      </c>
    </row>
    <row r="1342" spans="2:9" x14ac:dyDescent="0.25">
      <c r="B1342" s="126">
        <v>9285</v>
      </c>
      <c r="C1342" s="126" t="s">
        <v>1341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v>0</v>
      </c>
    </row>
    <row r="1343" spans="2:9" x14ac:dyDescent="0.25">
      <c r="B1343" s="126">
        <v>8508</v>
      </c>
      <c r="C1343" s="126" t="s">
        <v>1342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v>0</v>
      </c>
    </row>
    <row r="1344" spans="2:9" x14ac:dyDescent="0.25">
      <c r="B1344" s="126">
        <v>9363</v>
      </c>
      <c r="C1344" s="126" t="s">
        <v>1343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v>0</v>
      </c>
    </row>
    <row r="1345" spans="2:9" x14ac:dyDescent="0.25">
      <c r="B1345" s="126">
        <v>9364</v>
      </c>
      <c r="C1345" s="126" t="s">
        <v>1344</v>
      </c>
      <c r="D1345">
        <v>0</v>
      </c>
      <c r="E1345">
        <v>0</v>
      </c>
      <c r="F1345">
        <v>24</v>
      </c>
      <c r="G1345">
        <v>0</v>
      </c>
      <c r="H1345">
        <v>0</v>
      </c>
      <c r="I1345">
        <v>0</v>
      </c>
    </row>
    <row r="1346" spans="2:9" x14ac:dyDescent="0.25">
      <c r="B1346" s="126">
        <v>9318</v>
      </c>
      <c r="C1346" s="126" t="s">
        <v>1345</v>
      </c>
      <c r="D1346">
        <v>27</v>
      </c>
      <c r="E1346">
        <v>0</v>
      </c>
      <c r="F1346">
        <v>0</v>
      </c>
      <c r="G1346">
        <v>0</v>
      </c>
      <c r="H1346">
        <v>0</v>
      </c>
      <c r="I1346" t="s">
        <v>2152</v>
      </c>
    </row>
    <row r="1347" spans="2:9" x14ac:dyDescent="0.25">
      <c r="B1347" s="126">
        <v>9311</v>
      </c>
      <c r="C1347" s="126" t="s">
        <v>1346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v>0</v>
      </c>
    </row>
    <row r="1348" spans="2:9" x14ac:dyDescent="0.25">
      <c r="B1348" s="126">
        <v>9007</v>
      </c>
      <c r="C1348" s="126" t="s">
        <v>1347</v>
      </c>
      <c r="D1348">
        <v>0</v>
      </c>
      <c r="E1348">
        <v>0</v>
      </c>
      <c r="F1348">
        <v>0</v>
      </c>
      <c r="G1348">
        <v>0</v>
      </c>
      <c r="H1348">
        <v>26</v>
      </c>
      <c r="I1348">
        <v>0</v>
      </c>
    </row>
    <row r="1349" spans="2:9" x14ac:dyDescent="0.25">
      <c r="B1349" s="126">
        <v>8482</v>
      </c>
      <c r="C1349" s="126" t="s">
        <v>1348</v>
      </c>
      <c r="D1349">
        <v>0</v>
      </c>
      <c r="E1349">
        <v>0</v>
      </c>
      <c r="F1349">
        <v>18</v>
      </c>
      <c r="G1349">
        <v>0</v>
      </c>
      <c r="H1349">
        <v>0</v>
      </c>
      <c r="I1349">
        <v>0</v>
      </c>
    </row>
    <row r="1350" spans="2:9" x14ac:dyDescent="0.25">
      <c r="B1350" s="126">
        <v>9369</v>
      </c>
      <c r="C1350" s="126" t="s">
        <v>1349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v>0</v>
      </c>
    </row>
    <row r="1351" spans="2:9" x14ac:dyDescent="0.25">
      <c r="B1351" s="126">
        <v>9259</v>
      </c>
      <c r="C1351" s="126" t="s">
        <v>1350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v>0</v>
      </c>
    </row>
    <row r="1352" spans="2:9" x14ac:dyDescent="0.25">
      <c r="B1352" s="126">
        <v>9224</v>
      </c>
      <c r="C1352" s="126" t="s">
        <v>1351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v>0</v>
      </c>
    </row>
    <row r="1353" spans="2:9" x14ac:dyDescent="0.25">
      <c r="B1353" s="126">
        <v>8604</v>
      </c>
      <c r="C1353" s="126" t="s">
        <v>1352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v>0</v>
      </c>
    </row>
    <row r="1354" spans="2:9" x14ac:dyDescent="0.25">
      <c r="B1354" s="126">
        <v>9373</v>
      </c>
      <c r="C1354" s="126" t="s">
        <v>1353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v>0</v>
      </c>
    </row>
    <row r="1355" spans="2:9" x14ac:dyDescent="0.25">
      <c r="B1355" s="126">
        <v>2172</v>
      </c>
      <c r="C1355" s="126" t="s">
        <v>1354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v>0</v>
      </c>
    </row>
    <row r="1356" spans="2:9" x14ac:dyDescent="0.25">
      <c r="B1356" s="126">
        <v>9386</v>
      </c>
      <c r="C1356" s="126" t="s">
        <v>1355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v>0</v>
      </c>
    </row>
    <row r="1357" spans="2:9" x14ac:dyDescent="0.25">
      <c r="B1357" s="126">
        <v>9232</v>
      </c>
      <c r="C1357" s="126" t="s">
        <v>1356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v>0</v>
      </c>
    </row>
    <row r="1358" spans="2:9" x14ac:dyDescent="0.25">
      <c r="B1358" s="126">
        <v>9399</v>
      </c>
      <c r="C1358" s="126" t="s">
        <v>1357</v>
      </c>
      <c r="D1358">
        <v>0</v>
      </c>
      <c r="E1358">
        <v>0</v>
      </c>
      <c r="F1358">
        <v>0</v>
      </c>
      <c r="G1358">
        <v>0</v>
      </c>
      <c r="H1358">
        <v>0</v>
      </c>
      <c r="I1358">
        <v>0</v>
      </c>
    </row>
    <row r="1359" spans="2:9" x14ac:dyDescent="0.25">
      <c r="B1359" s="126">
        <v>9185</v>
      </c>
      <c r="C1359" s="126" t="s">
        <v>1358</v>
      </c>
      <c r="D1359">
        <v>0</v>
      </c>
      <c r="E1359">
        <v>0</v>
      </c>
      <c r="F1359">
        <v>0</v>
      </c>
      <c r="G1359">
        <v>0</v>
      </c>
      <c r="H1359">
        <v>0</v>
      </c>
      <c r="I1359">
        <v>0</v>
      </c>
    </row>
    <row r="1360" spans="2:9" x14ac:dyDescent="0.25">
      <c r="B1360" s="126">
        <v>9381</v>
      </c>
      <c r="C1360" s="126" t="s">
        <v>1359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v>0</v>
      </c>
    </row>
    <row r="1361" spans="2:9" x14ac:dyDescent="0.25">
      <c r="B1361" s="126">
        <v>8594</v>
      </c>
      <c r="C1361" s="126" t="s">
        <v>1360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v>0</v>
      </c>
    </row>
    <row r="1362" spans="2:9" x14ac:dyDescent="0.25">
      <c r="B1362" s="126">
        <v>9140</v>
      </c>
      <c r="C1362" s="126" t="s">
        <v>1361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v>0</v>
      </c>
    </row>
    <row r="1363" spans="2:9" x14ac:dyDescent="0.25">
      <c r="B1363" s="126">
        <v>8811</v>
      </c>
      <c r="C1363" s="126" t="s">
        <v>1715</v>
      </c>
      <c r="D1363">
        <v>0</v>
      </c>
      <c r="E1363">
        <v>0</v>
      </c>
      <c r="F1363">
        <v>0</v>
      </c>
      <c r="G1363">
        <v>0</v>
      </c>
      <c r="H1363">
        <v>25</v>
      </c>
      <c r="I1363">
        <v>0</v>
      </c>
    </row>
    <row r="1364" spans="2:9" x14ac:dyDescent="0.25">
      <c r="B1364" s="126">
        <v>9151</v>
      </c>
      <c r="C1364" s="126" t="s">
        <v>1362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v>0</v>
      </c>
    </row>
    <row r="1365" spans="2:9" x14ac:dyDescent="0.25">
      <c r="B1365" s="126">
        <v>6532</v>
      </c>
      <c r="C1365" s="126" t="s">
        <v>1363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v>0</v>
      </c>
    </row>
    <row r="1366" spans="2:9" x14ac:dyDescent="0.25">
      <c r="B1366" s="126">
        <v>1591</v>
      </c>
      <c r="C1366" s="126" t="s">
        <v>1364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v>0</v>
      </c>
    </row>
    <row r="1367" spans="2:9" x14ac:dyDescent="0.25">
      <c r="B1367" s="126">
        <v>9434</v>
      </c>
      <c r="C1367" s="126" t="s">
        <v>510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v>0</v>
      </c>
    </row>
    <row r="1368" spans="2:9" x14ac:dyDescent="0.25">
      <c r="B1368" s="126">
        <v>6691</v>
      </c>
      <c r="C1368" s="126" t="s">
        <v>1365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v>0</v>
      </c>
    </row>
    <row r="1369" spans="2:9" x14ac:dyDescent="0.25">
      <c r="B1369" s="126">
        <v>9146</v>
      </c>
      <c r="C1369" s="126" t="s">
        <v>1366</v>
      </c>
      <c r="D1369">
        <v>0</v>
      </c>
      <c r="E1369">
        <v>0</v>
      </c>
      <c r="F1369">
        <v>0</v>
      </c>
      <c r="G1369">
        <v>0</v>
      </c>
      <c r="H1369">
        <v>0</v>
      </c>
      <c r="I1369">
        <v>0</v>
      </c>
    </row>
    <row r="1370" spans="2:9" x14ac:dyDescent="0.25">
      <c r="B1370" s="126">
        <v>5663</v>
      </c>
      <c r="C1370" s="126" t="s">
        <v>1367</v>
      </c>
      <c r="D1370">
        <v>0</v>
      </c>
      <c r="E1370">
        <v>0</v>
      </c>
      <c r="F1370">
        <v>26</v>
      </c>
      <c r="G1370">
        <v>0</v>
      </c>
      <c r="H1370">
        <v>0</v>
      </c>
      <c r="I1370">
        <v>0</v>
      </c>
    </row>
    <row r="1371" spans="2:9" x14ac:dyDescent="0.25">
      <c r="B1371" s="126">
        <v>9206</v>
      </c>
      <c r="C1371" s="126" t="s">
        <v>1368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v>0</v>
      </c>
    </row>
    <row r="1372" spans="2:9" x14ac:dyDescent="0.25">
      <c r="B1372" s="126">
        <v>6908</v>
      </c>
      <c r="C1372" s="126" t="s">
        <v>1369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v>0</v>
      </c>
    </row>
    <row r="1373" spans="2:9" x14ac:dyDescent="0.25">
      <c r="B1373" s="126">
        <v>9253</v>
      </c>
      <c r="C1373" s="126" t="s">
        <v>1370</v>
      </c>
      <c r="D1373">
        <v>0</v>
      </c>
      <c r="E1373">
        <v>0</v>
      </c>
      <c r="F1373">
        <v>0</v>
      </c>
      <c r="G1373">
        <v>26</v>
      </c>
      <c r="H1373">
        <v>0</v>
      </c>
      <c r="I1373">
        <v>0</v>
      </c>
    </row>
    <row r="1374" spans="2:9" x14ac:dyDescent="0.25">
      <c r="B1374" s="126">
        <v>9383</v>
      </c>
      <c r="C1374" s="126" t="s">
        <v>1371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v>0</v>
      </c>
    </row>
    <row r="1375" spans="2:9" x14ac:dyDescent="0.25">
      <c r="B1375" s="126">
        <v>9449</v>
      </c>
      <c r="C1375" s="126" t="s">
        <v>1372</v>
      </c>
      <c r="D1375">
        <v>0</v>
      </c>
      <c r="E1375">
        <v>0</v>
      </c>
      <c r="F1375">
        <v>0</v>
      </c>
      <c r="G1375">
        <v>19</v>
      </c>
      <c r="H1375">
        <v>0</v>
      </c>
      <c r="I1375">
        <v>0</v>
      </c>
    </row>
    <row r="1376" spans="2:9" x14ac:dyDescent="0.25">
      <c r="B1376" s="126">
        <v>9440</v>
      </c>
      <c r="C1376" s="126" t="s">
        <v>1373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v>0</v>
      </c>
    </row>
    <row r="1377" spans="2:9" x14ac:dyDescent="0.25">
      <c r="B1377" s="126">
        <v>9461</v>
      </c>
      <c r="C1377" s="126" t="s">
        <v>1374</v>
      </c>
      <c r="D1377">
        <v>0</v>
      </c>
      <c r="E1377">
        <v>26</v>
      </c>
      <c r="F1377">
        <v>0</v>
      </c>
      <c r="G1377">
        <v>0</v>
      </c>
      <c r="H1377">
        <v>0</v>
      </c>
      <c r="I1377">
        <v>0</v>
      </c>
    </row>
    <row r="1378" spans="2:9" x14ac:dyDescent="0.25">
      <c r="B1378" s="126">
        <v>9396</v>
      </c>
      <c r="C1378" s="126" t="s">
        <v>1375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v>0</v>
      </c>
    </row>
    <row r="1379" spans="2:9" x14ac:dyDescent="0.25">
      <c r="B1379" s="126">
        <v>8891</v>
      </c>
      <c r="C1379" s="126" t="s">
        <v>1376</v>
      </c>
      <c r="D1379">
        <v>0</v>
      </c>
      <c r="E1379">
        <v>0</v>
      </c>
      <c r="F1379">
        <v>0</v>
      </c>
      <c r="G1379">
        <v>0</v>
      </c>
      <c r="H1379">
        <v>0</v>
      </c>
      <c r="I1379">
        <v>0</v>
      </c>
    </row>
    <row r="1380" spans="2:9" x14ac:dyDescent="0.25">
      <c r="B1380" s="126">
        <v>9483</v>
      </c>
      <c r="C1380" s="126" t="s">
        <v>1377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v>0</v>
      </c>
    </row>
    <row r="1381" spans="2:9" x14ac:dyDescent="0.25">
      <c r="B1381" s="126">
        <v>9459</v>
      </c>
      <c r="C1381" s="126" t="s">
        <v>1378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v>0</v>
      </c>
    </row>
    <row r="1382" spans="2:9" x14ac:dyDescent="0.25">
      <c r="B1382" s="126">
        <v>9502</v>
      </c>
      <c r="C1382" s="126" t="s">
        <v>1379</v>
      </c>
      <c r="D1382">
        <v>0</v>
      </c>
      <c r="E1382">
        <v>0</v>
      </c>
      <c r="F1382">
        <v>24</v>
      </c>
      <c r="G1382">
        <v>0</v>
      </c>
      <c r="H1382">
        <v>0</v>
      </c>
      <c r="I1382">
        <v>0</v>
      </c>
    </row>
    <row r="1383" spans="2:9" x14ac:dyDescent="0.25">
      <c r="B1383" s="126">
        <v>9446</v>
      </c>
      <c r="C1383" s="126" t="s">
        <v>1380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v>0</v>
      </c>
    </row>
    <row r="1384" spans="2:9" x14ac:dyDescent="0.25">
      <c r="B1384" s="126">
        <v>9458</v>
      </c>
      <c r="C1384" s="126" t="s">
        <v>1381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v>0</v>
      </c>
    </row>
    <row r="1385" spans="2:9" x14ac:dyDescent="0.25">
      <c r="B1385" s="126">
        <v>9454</v>
      </c>
      <c r="C1385" s="126" t="s">
        <v>1382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v>0</v>
      </c>
    </row>
    <row r="1386" spans="2:9" x14ac:dyDescent="0.25">
      <c r="B1386" s="126">
        <v>9374</v>
      </c>
      <c r="C1386" s="126" t="s">
        <v>1522</v>
      </c>
      <c r="D1386">
        <v>29</v>
      </c>
      <c r="E1386">
        <v>0</v>
      </c>
      <c r="F1386">
        <v>0</v>
      </c>
      <c r="G1386">
        <v>0</v>
      </c>
      <c r="H1386">
        <v>0</v>
      </c>
      <c r="I1386">
        <v>29</v>
      </c>
    </row>
    <row r="1387" spans="2:9" x14ac:dyDescent="0.25">
      <c r="B1387" s="126">
        <v>9460</v>
      </c>
      <c r="C1387" s="126" t="s">
        <v>1383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v>0</v>
      </c>
    </row>
    <row r="1388" spans="2:9" x14ac:dyDescent="0.25">
      <c r="B1388" s="126">
        <v>1681</v>
      </c>
      <c r="C1388" s="126" t="s">
        <v>1384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v>0</v>
      </c>
    </row>
    <row r="1389" spans="2:9" x14ac:dyDescent="0.25">
      <c r="B1389" s="126">
        <v>9345</v>
      </c>
      <c r="C1389" s="126" t="s">
        <v>1385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v>0</v>
      </c>
    </row>
    <row r="1390" spans="2:9" x14ac:dyDescent="0.25">
      <c r="B1390" s="126">
        <v>7207</v>
      </c>
      <c r="C1390" s="126" t="s">
        <v>1386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v>0</v>
      </c>
    </row>
    <row r="1391" spans="2:9" x14ac:dyDescent="0.25">
      <c r="B1391" s="126">
        <v>9442</v>
      </c>
      <c r="C1391" s="126" t="s">
        <v>1387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v>0</v>
      </c>
    </row>
    <row r="1392" spans="2:9" x14ac:dyDescent="0.25">
      <c r="B1392" s="126">
        <v>1561</v>
      </c>
      <c r="C1392" s="126" t="s">
        <v>1388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v>0</v>
      </c>
    </row>
    <row r="1393" spans="2:9" x14ac:dyDescent="0.25">
      <c r="B1393" s="126">
        <v>9105</v>
      </c>
      <c r="C1393" s="126" t="s">
        <v>1389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v>0</v>
      </c>
    </row>
    <row r="1394" spans="2:9" x14ac:dyDescent="0.25">
      <c r="B1394" s="126">
        <v>9443</v>
      </c>
      <c r="C1394" s="126" t="s">
        <v>1390</v>
      </c>
      <c r="D1394">
        <v>0</v>
      </c>
      <c r="E1394">
        <v>28</v>
      </c>
      <c r="F1394">
        <v>0</v>
      </c>
      <c r="G1394">
        <v>0</v>
      </c>
      <c r="H1394">
        <v>25</v>
      </c>
      <c r="I1394">
        <v>0</v>
      </c>
    </row>
    <row r="1395" spans="2:9" x14ac:dyDescent="0.25">
      <c r="B1395" s="126">
        <v>9535</v>
      </c>
      <c r="C1395" s="126" t="s">
        <v>1391</v>
      </c>
      <c r="D1395">
        <v>0</v>
      </c>
      <c r="E1395">
        <v>0</v>
      </c>
      <c r="F1395">
        <v>0</v>
      </c>
      <c r="G1395">
        <v>26</v>
      </c>
      <c r="H1395">
        <v>0</v>
      </c>
      <c r="I1395">
        <v>0</v>
      </c>
    </row>
    <row r="1396" spans="2:9" x14ac:dyDescent="0.25">
      <c r="B1396" s="126">
        <v>9513</v>
      </c>
      <c r="C1396" s="126" t="s">
        <v>1392</v>
      </c>
      <c r="D1396">
        <v>0</v>
      </c>
      <c r="E1396">
        <v>0</v>
      </c>
      <c r="F1396">
        <v>0</v>
      </c>
      <c r="G1396">
        <v>0</v>
      </c>
      <c r="H1396" t="s">
        <v>2153</v>
      </c>
      <c r="I1396">
        <v>0</v>
      </c>
    </row>
    <row r="1397" spans="2:9" x14ac:dyDescent="0.25">
      <c r="B1397" s="126">
        <v>9507</v>
      </c>
      <c r="C1397" s="126" t="s">
        <v>1393</v>
      </c>
      <c r="D1397">
        <v>0</v>
      </c>
      <c r="E1397">
        <v>0</v>
      </c>
      <c r="F1397">
        <v>0</v>
      </c>
      <c r="G1397">
        <v>27</v>
      </c>
      <c r="H1397">
        <v>0</v>
      </c>
      <c r="I1397">
        <v>0</v>
      </c>
    </row>
    <row r="1398" spans="2:9" x14ac:dyDescent="0.25">
      <c r="B1398" s="126">
        <v>9467</v>
      </c>
      <c r="C1398" s="126" t="s">
        <v>1394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v>0</v>
      </c>
    </row>
    <row r="1399" spans="2:9" x14ac:dyDescent="0.25">
      <c r="B1399" s="126">
        <v>9437</v>
      </c>
      <c r="C1399" s="126" t="s">
        <v>1395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v>0</v>
      </c>
    </row>
    <row r="1400" spans="2:9" x14ac:dyDescent="0.25">
      <c r="B1400" s="126">
        <v>9416</v>
      </c>
      <c r="C1400" s="126" t="s">
        <v>1396</v>
      </c>
      <c r="D1400">
        <v>0</v>
      </c>
      <c r="E1400">
        <v>0</v>
      </c>
      <c r="F1400">
        <v>0</v>
      </c>
      <c r="G1400">
        <v>0</v>
      </c>
      <c r="H1400">
        <v>26</v>
      </c>
      <c r="I1400">
        <v>0</v>
      </c>
    </row>
    <row r="1401" spans="2:9" x14ac:dyDescent="0.25">
      <c r="B1401" s="126">
        <v>9657</v>
      </c>
      <c r="C1401" s="126" t="s">
        <v>1444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v>0</v>
      </c>
    </row>
    <row r="1402" spans="2:9" x14ac:dyDescent="0.25">
      <c r="B1402" s="126">
        <v>9455</v>
      </c>
      <c r="C1402" s="126" t="s">
        <v>1397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v>0</v>
      </c>
    </row>
    <row r="1403" spans="2:9" x14ac:dyDescent="0.25">
      <c r="B1403" s="126">
        <v>9495</v>
      </c>
      <c r="C1403" s="126" t="s">
        <v>1398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v>0</v>
      </c>
    </row>
    <row r="1404" spans="2:9" x14ac:dyDescent="0.25">
      <c r="B1404" s="126">
        <v>9231</v>
      </c>
      <c r="C1404" s="126" t="s">
        <v>1399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v>0</v>
      </c>
    </row>
    <row r="1405" spans="2:9" x14ac:dyDescent="0.25">
      <c r="B1405" s="126">
        <v>9555</v>
      </c>
      <c r="C1405" s="126" t="s">
        <v>1400</v>
      </c>
      <c r="D1405">
        <v>19</v>
      </c>
      <c r="E1405">
        <v>0</v>
      </c>
      <c r="F1405">
        <v>0</v>
      </c>
      <c r="G1405">
        <v>0</v>
      </c>
      <c r="H1405">
        <v>0</v>
      </c>
      <c r="I1405">
        <v>19</v>
      </c>
    </row>
    <row r="1406" spans="2:9" x14ac:dyDescent="0.25">
      <c r="B1406" s="126">
        <v>9450</v>
      </c>
      <c r="C1406" s="126" t="s">
        <v>1401</v>
      </c>
      <c r="D1406">
        <v>0</v>
      </c>
      <c r="E1406">
        <v>0</v>
      </c>
      <c r="F1406">
        <v>18</v>
      </c>
      <c r="G1406">
        <v>0</v>
      </c>
      <c r="H1406">
        <v>0</v>
      </c>
      <c r="I1406">
        <v>0</v>
      </c>
    </row>
    <row r="1407" spans="2:9" x14ac:dyDescent="0.25">
      <c r="B1407" s="126">
        <v>9554</v>
      </c>
      <c r="C1407" s="126" t="s">
        <v>1402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v>0</v>
      </c>
    </row>
    <row r="1408" spans="2:9" x14ac:dyDescent="0.25">
      <c r="B1408" s="126">
        <v>9534</v>
      </c>
      <c r="C1408" s="126" t="s">
        <v>1403</v>
      </c>
      <c r="D1408">
        <v>0</v>
      </c>
      <c r="E1408">
        <v>0</v>
      </c>
      <c r="F1408">
        <v>24</v>
      </c>
      <c r="G1408">
        <v>0</v>
      </c>
      <c r="H1408">
        <v>0</v>
      </c>
      <c r="I1408">
        <v>0</v>
      </c>
    </row>
    <row r="1409" spans="2:9" x14ac:dyDescent="0.25">
      <c r="B1409" s="126">
        <v>9544</v>
      </c>
      <c r="C1409" s="126" t="s">
        <v>1404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v>0</v>
      </c>
    </row>
    <row r="1410" spans="2:9" x14ac:dyDescent="0.25">
      <c r="B1410" s="126">
        <v>9531</v>
      </c>
      <c r="C1410" s="126" t="s">
        <v>1405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v>0</v>
      </c>
    </row>
    <row r="1411" spans="2:9" x14ac:dyDescent="0.25">
      <c r="B1411" s="126">
        <v>9582</v>
      </c>
      <c r="C1411" s="126" t="s">
        <v>1406</v>
      </c>
      <c r="D1411">
        <v>24</v>
      </c>
      <c r="E1411">
        <v>0</v>
      </c>
      <c r="F1411">
        <v>0</v>
      </c>
      <c r="G1411">
        <v>0</v>
      </c>
      <c r="H1411">
        <v>0</v>
      </c>
      <c r="I1411">
        <v>24</v>
      </c>
    </row>
    <row r="1412" spans="2:9" x14ac:dyDescent="0.25">
      <c r="B1412" s="126">
        <v>9575</v>
      </c>
      <c r="C1412" s="126" t="s">
        <v>1407</v>
      </c>
      <c r="D1412">
        <v>20</v>
      </c>
      <c r="E1412">
        <v>0</v>
      </c>
      <c r="F1412">
        <v>0</v>
      </c>
      <c r="G1412">
        <v>0</v>
      </c>
      <c r="H1412">
        <v>0</v>
      </c>
      <c r="I1412">
        <v>20</v>
      </c>
    </row>
    <row r="1413" spans="2:9" x14ac:dyDescent="0.25">
      <c r="B1413" s="126">
        <v>9466</v>
      </c>
      <c r="C1413" s="126" t="s">
        <v>1408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v>0</v>
      </c>
    </row>
    <row r="1414" spans="2:9" x14ac:dyDescent="0.25">
      <c r="B1414" s="126">
        <v>9540</v>
      </c>
      <c r="C1414" s="126" t="s">
        <v>1409</v>
      </c>
      <c r="D1414">
        <v>0</v>
      </c>
      <c r="E1414">
        <v>0</v>
      </c>
      <c r="F1414">
        <v>24</v>
      </c>
      <c r="G1414">
        <v>0</v>
      </c>
      <c r="H1414">
        <v>0</v>
      </c>
      <c r="I1414">
        <v>0</v>
      </c>
    </row>
    <row r="1415" spans="2:9" x14ac:dyDescent="0.25">
      <c r="B1415" s="126">
        <v>9323</v>
      </c>
      <c r="C1415" s="126" t="s">
        <v>1410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v>0</v>
      </c>
    </row>
    <row r="1416" spans="2:9" x14ac:dyDescent="0.25">
      <c r="B1416" s="126">
        <v>9343</v>
      </c>
      <c r="C1416" s="126" t="s">
        <v>1411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v>0</v>
      </c>
    </row>
    <row r="1417" spans="2:9" x14ac:dyDescent="0.25">
      <c r="B1417" s="126">
        <v>9602</v>
      </c>
      <c r="C1417" s="126" t="s">
        <v>1412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v>0</v>
      </c>
    </row>
    <row r="1418" spans="2:9" x14ac:dyDescent="0.25">
      <c r="B1418" s="126">
        <v>9584</v>
      </c>
      <c r="C1418" s="126" t="s">
        <v>1413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v>0</v>
      </c>
    </row>
    <row r="1419" spans="2:9" x14ac:dyDescent="0.25">
      <c r="B1419" s="126">
        <v>9230</v>
      </c>
      <c r="C1419" s="126" t="s">
        <v>1414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v>0</v>
      </c>
    </row>
    <row r="1420" spans="2:9" x14ac:dyDescent="0.25">
      <c r="B1420" s="126">
        <v>2229</v>
      </c>
      <c r="C1420" s="126" t="s">
        <v>1415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v>0</v>
      </c>
    </row>
    <row r="1421" spans="2:9" x14ac:dyDescent="0.25">
      <c r="B1421" s="126">
        <v>7088</v>
      </c>
      <c r="C1421" s="126" t="s">
        <v>1416</v>
      </c>
      <c r="D1421">
        <v>0</v>
      </c>
      <c r="E1421">
        <v>28</v>
      </c>
      <c r="F1421">
        <v>0</v>
      </c>
      <c r="G1421">
        <v>0</v>
      </c>
      <c r="H1421">
        <v>0</v>
      </c>
      <c r="I1421">
        <v>0</v>
      </c>
    </row>
    <row r="1422" spans="2:9" x14ac:dyDescent="0.25">
      <c r="B1422" s="126">
        <v>8334</v>
      </c>
      <c r="C1422" s="126" t="s">
        <v>1455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v>0</v>
      </c>
    </row>
    <row r="1423" spans="2:9" x14ac:dyDescent="0.25">
      <c r="B1423" s="126">
        <v>636</v>
      </c>
      <c r="C1423" s="126" t="s">
        <v>1418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v>0</v>
      </c>
    </row>
    <row r="1424" spans="2:9" x14ac:dyDescent="0.25">
      <c r="B1424" s="126">
        <v>9638</v>
      </c>
      <c r="C1424" s="126" t="s">
        <v>1419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v>0</v>
      </c>
    </row>
    <row r="1425" spans="2:9" x14ac:dyDescent="0.25">
      <c r="B1425" s="126">
        <v>9042</v>
      </c>
      <c r="C1425" s="126" t="s">
        <v>1455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v>0</v>
      </c>
    </row>
    <row r="1426" spans="2:9" x14ac:dyDescent="0.25">
      <c r="B1426" s="126">
        <v>9665</v>
      </c>
      <c r="C1426" s="126" t="s">
        <v>1491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2:9" x14ac:dyDescent="0.25">
      <c r="B1427" s="155">
        <v>9668</v>
      </c>
      <c r="C1427" s="156" t="s">
        <v>1444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v>0</v>
      </c>
    </row>
    <row r="1428" spans="2:9" x14ac:dyDescent="0.25">
      <c r="B1428" s="177">
        <v>9640</v>
      </c>
      <c r="C1428" s="5" t="s">
        <v>1451</v>
      </c>
      <c r="D1428">
        <v>0</v>
      </c>
      <c r="E1428">
        <v>0</v>
      </c>
      <c r="F1428">
        <v>0</v>
      </c>
      <c r="G1428">
        <v>0</v>
      </c>
      <c r="H1428">
        <v>18</v>
      </c>
      <c r="I1428">
        <v>0</v>
      </c>
    </row>
    <row r="1429" spans="2:9" x14ac:dyDescent="0.25">
      <c r="B1429" s="5">
        <v>9413</v>
      </c>
      <c r="C1429" s="5" t="s">
        <v>1452</v>
      </c>
      <c r="D1429">
        <v>0</v>
      </c>
      <c r="E1429">
        <v>0</v>
      </c>
      <c r="F1429">
        <v>0</v>
      </c>
      <c r="G1429">
        <v>0</v>
      </c>
      <c r="H1429">
        <v>0</v>
      </c>
      <c r="I1429">
        <v>0</v>
      </c>
    </row>
    <row r="1430" spans="2:9" x14ac:dyDescent="0.25">
      <c r="B1430" s="5">
        <v>9120</v>
      </c>
      <c r="C1430" s="5" t="s">
        <v>1453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v>0</v>
      </c>
    </row>
    <row r="1431" spans="2:9" x14ac:dyDescent="0.25">
      <c r="B1431" s="5">
        <v>9706</v>
      </c>
      <c r="C1431" s="5" t="s">
        <v>1454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v>0</v>
      </c>
    </row>
    <row r="1432" spans="2:9" x14ac:dyDescent="0.25">
      <c r="B1432" s="5">
        <v>8886</v>
      </c>
      <c r="C1432" s="5" t="s">
        <v>1457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v>0</v>
      </c>
    </row>
    <row r="1433" spans="2:9" x14ac:dyDescent="0.25">
      <c r="B1433" s="5">
        <v>9566</v>
      </c>
      <c r="C1433" s="126" t="s">
        <v>1455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v>0</v>
      </c>
    </row>
    <row r="1434" spans="2:9" x14ac:dyDescent="0.25">
      <c r="B1434" s="5">
        <v>9574</v>
      </c>
      <c r="C1434" s="126" t="s">
        <v>1455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v>0</v>
      </c>
    </row>
    <row r="1435" spans="2:9" x14ac:dyDescent="0.25">
      <c r="B1435" s="5">
        <v>9647</v>
      </c>
      <c r="C1435" s="126" t="s">
        <v>1455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v>0</v>
      </c>
    </row>
    <row r="1436" spans="2:9" x14ac:dyDescent="0.25">
      <c r="B1436" s="213">
        <v>9568</v>
      </c>
      <c r="C1436" s="11" t="s">
        <v>1481</v>
      </c>
      <c r="D1436">
        <v>0</v>
      </c>
      <c r="E1436">
        <v>26</v>
      </c>
      <c r="F1436">
        <v>0</v>
      </c>
      <c r="G1436">
        <v>0</v>
      </c>
      <c r="H1436">
        <v>0</v>
      </c>
      <c r="I1436">
        <v>0</v>
      </c>
    </row>
    <row r="1437" spans="2:9" x14ac:dyDescent="0.25">
      <c r="B1437" s="178">
        <v>9676</v>
      </c>
      <c r="C1437" s="173" t="s">
        <v>1482</v>
      </c>
      <c r="D1437">
        <v>0</v>
      </c>
      <c r="E1437">
        <v>0</v>
      </c>
      <c r="F1437">
        <v>24</v>
      </c>
      <c r="G1437">
        <v>0</v>
      </c>
      <c r="H1437">
        <v>0</v>
      </c>
      <c r="I1437">
        <v>0</v>
      </c>
    </row>
    <row r="1438" spans="2:9" x14ac:dyDescent="0.25">
      <c r="B1438" s="5">
        <v>9676</v>
      </c>
      <c r="C1438" s="5" t="s">
        <v>1483</v>
      </c>
      <c r="D1438">
        <v>0</v>
      </c>
      <c r="E1438">
        <v>0</v>
      </c>
      <c r="F1438">
        <v>24</v>
      </c>
      <c r="G1438">
        <v>0</v>
      </c>
      <c r="H1438">
        <v>0</v>
      </c>
      <c r="I1438">
        <v>0</v>
      </c>
    </row>
    <row r="1439" spans="2:9" x14ac:dyDescent="0.25">
      <c r="B1439" s="5">
        <v>9569</v>
      </c>
      <c r="C1439" s="5" t="s">
        <v>1484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v>0</v>
      </c>
    </row>
    <row r="1440" spans="2:9" x14ac:dyDescent="0.25">
      <c r="B1440" s="213">
        <v>9593</v>
      </c>
      <c r="C1440" s="171" t="s">
        <v>1485</v>
      </c>
      <c r="D1440">
        <v>0</v>
      </c>
      <c r="E1440">
        <v>0</v>
      </c>
      <c r="F1440">
        <v>0</v>
      </c>
      <c r="G1440">
        <v>0</v>
      </c>
      <c r="H1440">
        <v>0</v>
      </c>
      <c r="I1440">
        <v>0</v>
      </c>
    </row>
    <row r="1441" spans="2:9" x14ac:dyDescent="0.25">
      <c r="B1441" s="181">
        <v>9366</v>
      </c>
      <c r="C1441" s="179" t="s">
        <v>1463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v>0</v>
      </c>
    </row>
    <row r="1442" spans="2:9" ht="15.75" thickBot="1" x14ac:dyDescent="0.3">
      <c r="B1442" s="180">
        <v>9748</v>
      </c>
      <c r="C1442" s="180" t="s">
        <v>1464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v>0</v>
      </c>
    </row>
    <row r="1443" spans="2:9" ht="15.75" thickBot="1" x14ac:dyDescent="0.3">
      <c r="B1443" s="214">
        <v>9428</v>
      </c>
      <c r="C1443" s="181" t="s">
        <v>973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v>0</v>
      </c>
    </row>
    <row r="1444" spans="2:9" ht="15.75" thickBot="1" x14ac:dyDescent="0.3">
      <c r="B1444" s="214">
        <v>9830</v>
      </c>
      <c r="C1444" s="182" t="s">
        <v>1486</v>
      </c>
      <c r="D1444">
        <v>0</v>
      </c>
      <c r="E1444">
        <v>0</v>
      </c>
      <c r="F1444">
        <v>0</v>
      </c>
      <c r="G1444">
        <v>17</v>
      </c>
      <c r="H1444">
        <v>0</v>
      </c>
      <c r="I1444">
        <v>0</v>
      </c>
    </row>
    <row r="1445" spans="2:9" x14ac:dyDescent="0.25">
      <c r="B1445" s="215">
        <v>9816</v>
      </c>
      <c r="C1445" s="162" t="s">
        <v>1465</v>
      </c>
      <c r="D1445">
        <v>19</v>
      </c>
      <c r="E1445">
        <v>17</v>
      </c>
      <c r="F1445">
        <v>0</v>
      </c>
      <c r="G1445">
        <v>0</v>
      </c>
      <c r="H1445">
        <v>19</v>
      </c>
      <c r="I1445">
        <v>19</v>
      </c>
    </row>
    <row r="1446" spans="2:9" x14ac:dyDescent="0.25">
      <c r="B1446" s="216">
        <v>9748</v>
      </c>
      <c r="C1446" s="180" t="s">
        <v>1464</v>
      </c>
      <c r="D1446">
        <v>0</v>
      </c>
      <c r="E1446">
        <v>0</v>
      </c>
      <c r="F1446">
        <v>0</v>
      </c>
      <c r="G1446">
        <v>0</v>
      </c>
      <c r="H1446">
        <v>0</v>
      </c>
      <c r="I1446">
        <v>0</v>
      </c>
    </row>
    <row r="1447" spans="2:9" x14ac:dyDescent="0.25">
      <c r="B1447" s="213">
        <v>9527</v>
      </c>
      <c r="C1447" s="11" t="s">
        <v>1466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v>0</v>
      </c>
    </row>
    <row r="1448" spans="2:9" x14ac:dyDescent="0.25">
      <c r="B1448" s="213">
        <v>9099</v>
      </c>
      <c r="C1448" s="171" t="s">
        <v>1487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v>0</v>
      </c>
    </row>
    <row r="1449" spans="2:9" x14ac:dyDescent="0.25">
      <c r="B1449" s="217">
        <v>8699</v>
      </c>
      <c r="C1449" s="12" t="s">
        <v>914</v>
      </c>
      <c r="D1449">
        <v>0</v>
      </c>
      <c r="E1449">
        <v>0</v>
      </c>
      <c r="F1449">
        <v>0</v>
      </c>
      <c r="G1449">
        <v>0</v>
      </c>
      <c r="H1449">
        <v>0</v>
      </c>
      <c r="I1449">
        <v>0</v>
      </c>
    </row>
    <row r="1450" spans="2:9" x14ac:dyDescent="0.25">
      <c r="B1450" s="178">
        <v>9854</v>
      </c>
      <c r="C1450" s="173" t="s">
        <v>1488</v>
      </c>
      <c r="D1450">
        <v>0</v>
      </c>
      <c r="E1450">
        <v>0</v>
      </c>
      <c r="F1450">
        <v>0</v>
      </c>
      <c r="G1450">
        <v>0</v>
      </c>
      <c r="H1450">
        <v>0</v>
      </c>
      <c r="I1450">
        <v>0</v>
      </c>
    </row>
    <row r="1451" spans="2:9" x14ac:dyDescent="0.25">
      <c r="B1451" s="172">
        <v>9750</v>
      </c>
      <c r="C1451" s="173" t="s">
        <v>1491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v>0</v>
      </c>
    </row>
    <row r="1452" spans="2:9" x14ac:dyDescent="0.25">
      <c r="B1452" s="172">
        <v>9782</v>
      </c>
      <c r="C1452" s="172" t="s">
        <v>1491</v>
      </c>
      <c r="D1452">
        <v>0</v>
      </c>
      <c r="E1452">
        <v>0</v>
      </c>
      <c r="F1452">
        <v>0</v>
      </c>
      <c r="G1452">
        <v>0</v>
      </c>
      <c r="H1452">
        <v>0</v>
      </c>
      <c r="I1452">
        <v>0</v>
      </c>
    </row>
    <row r="1453" spans="2:9" x14ac:dyDescent="0.25">
      <c r="B1453" s="218">
        <v>5784</v>
      </c>
      <c r="C1453" s="183" t="s">
        <v>1495</v>
      </c>
      <c r="D1453">
        <v>0</v>
      </c>
      <c r="E1453">
        <v>17</v>
      </c>
      <c r="F1453">
        <v>0</v>
      </c>
      <c r="G1453">
        <v>0</v>
      </c>
      <c r="H1453">
        <v>0</v>
      </c>
      <c r="I1453">
        <v>0</v>
      </c>
    </row>
    <row r="1454" spans="2:9" x14ac:dyDescent="0.25">
      <c r="B1454" s="181">
        <v>9284</v>
      </c>
      <c r="C1454" s="12" t="s">
        <v>1496</v>
      </c>
      <c r="D1454">
        <v>0</v>
      </c>
      <c r="E1454">
        <v>0</v>
      </c>
      <c r="F1454">
        <v>0</v>
      </c>
      <c r="G1454">
        <v>0</v>
      </c>
      <c r="H1454">
        <v>0</v>
      </c>
      <c r="I1454">
        <v>0</v>
      </c>
    </row>
    <row r="1455" spans="2:9" ht="15.75" thickBot="1" x14ac:dyDescent="0.3">
      <c r="B1455" s="171">
        <v>9840</v>
      </c>
      <c r="C1455" s="11" t="s">
        <v>1497</v>
      </c>
      <c r="D1455">
        <v>0</v>
      </c>
      <c r="E1455">
        <v>26</v>
      </c>
      <c r="F1455">
        <v>0</v>
      </c>
      <c r="G1455">
        <v>0</v>
      </c>
      <c r="H1455">
        <v>0</v>
      </c>
      <c r="I1455">
        <v>0</v>
      </c>
    </row>
    <row r="1456" spans="2:9" x14ac:dyDescent="0.25">
      <c r="B1456" s="219">
        <v>9441</v>
      </c>
      <c r="C1456" s="120" t="s">
        <v>1498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v>0</v>
      </c>
    </row>
    <row r="1457" spans="2:9" x14ac:dyDescent="0.25">
      <c r="B1457" s="220">
        <v>9595</v>
      </c>
      <c r="C1457" s="11" t="s">
        <v>1232</v>
      </c>
      <c r="D1457">
        <v>0</v>
      </c>
      <c r="E1457">
        <v>0</v>
      </c>
      <c r="F1457">
        <v>27</v>
      </c>
      <c r="G1457">
        <v>0</v>
      </c>
      <c r="H1457">
        <v>0</v>
      </c>
      <c r="I1457">
        <v>0</v>
      </c>
    </row>
    <row r="1458" spans="2:9" x14ac:dyDescent="0.25">
      <c r="B1458" s="126">
        <v>9946</v>
      </c>
      <c r="C1458" s="126" t="s">
        <v>1499</v>
      </c>
      <c r="D1458">
        <v>0</v>
      </c>
      <c r="E1458">
        <v>0</v>
      </c>
      <c r="F1458">
        <v>0</v>
      </c>
      <c r="G1458">
        <v>0</v>
      </c>
      <c r="H1458">
        <v>0</v>
      </c>
      <c r="I1458">
        <v>0</v>
      </c>
    </row>
    <row r="1459" spans="2:9" x14ac:dyDescent="0.25">
      <c r="B1459" s="126">
        <v>9936</v>
      </c>
      <c r="C1459" s="126" t="s">
        <v>1501</v>
      </c>
      <c r="D1459">
        <v>18</v>
      </c>
      <c r="E1459">
        <v>0</v>
      </c>
      <c r="F1459">
        <v>0</v>
      </c>
      <c r="G1459">
        <v>0</v>
      </c>
      <c r="H1459">
        <v>0</v>
      </c>
      <c r="I1459">
        <v>18</v>
      </c>
    </row>
    <row r="1460" spans="2:9" x14ac:dyDescent="0.25">
      <c r="B1460">
        <v>9656</v>
      </c>
      <c r="C1460" s="173" t="s">
        <v>1491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v>0</v>
      </c>
    </row>
    <row r="1461" spans="2:9" x14ac:dyDescent="0.25">
      <c r="B1461" s="221">
        <v>9769</v>
      </c>
      <c r="C1461" s="188" t="s">
        <v>1504</v>
      </c>
      <c r="D1461">
        <v>0</v>
      </c>
      <c r="E1461">
        <v>26</v>
      </c>
      <c r="F1461">
        <v>0</v>
      </c>
      <c r="G1461">
        <v>0</v>
      </c>
      <c r="H1461">
        <v>0</v>
      </c>
      <c r="I1461">
        <v>0</v>
      </c>
    </row>
    <row r="1462" spans="2:9" x14ac:dyDescent="0.25">
      <c r="B1462" s="213">
        <v>9890</v>
      </c>
      <c r="C1462" s="11" t="s">
        <v>1505</v>
      </c>
      <c r="D1462">
        <v>0</v>
      </c>
      <c r="E1462">
        <v>0</v>
      </c>
      <c r="F1462">
        <v>24</v>
      </c>
      <c r="G1462">
        <v>0</v>
      </c>
      <c r="H1462">
        <v>0</v>
      </c>
      <c r="I1462">
        <v>0</v>
      </c>
    </row>
    <row r="1463" spans="2:9" x14ac:dyDescent="0.25">
      <c r="B1463" s="171">
        <v>9861</v>
      </c>
      <c r="C1463" s="189" t="s">
        <v>1506</v>
      </c>
      <c r="D1463">
        <v>0</v>
      </c>
      <c r="E1463">
        <v>25</v>
      </c>
      <c r="F1463">
        <v>0</v>
      </c>
      <c r="G1463">
        <v>0</v>
      </c>
      <c r="H1463">
        <v>0</v>
      </c>
      <c r="I1463">
        <v>0</v>
      </c>
    </row>
    <row r="1464" spans="2:9" x14ac:dyDescent="0.25">
      <c r="B1464" s="171">
        <v>9864</v>
      </c>
      <c r="C1464" s="11" t="s">
        <v>1507</v>
      </c>
      <c r="D1464">
        <v>0</v>
      </c>
      <c r="E1464">
        <v>24</v>
      </c>
      <c r="F1464">
        <v>0</v>
      </c>
      <c r="G1464">
        <v>0</v>
      </c>
      <c r="H1464">
        <v>0</v>
      </c>
      <c r="I1464">
        <v>0</v>
      </c>
    </row>
    <row r="1465" spans="2:9" ht="15.75" thickBot="1" x14ac:dyDescent="0.3">
      <c r="B1465" s="222">
        <v>9819</v>
      </c>
      <c r="C1465" s="12" t="s">
        <v>1508</v>
      </c>
      <c r="D1465">
        <v>0</v>
      </c>
      <c r="E1465">
        <v>28</v>
      </c>
      <c r="F1465">
        <v>0</v>
      </c>
      <c r="G1465">
        <v>0</v>
      </c>
      <c r="H1465">
        <v>0</v>
      </c>
      <c r="I1465">
        <v>0</v>
      </c>
    </row>
    <row r="1466" spans="2:9" x14ac:dyDescent="0.25">
      <c r="B1466" s="214">
        <v>9682</v>
      </c>
      <c r="C1466" s="111" t="s">
        <v>1509</v>
      </c>
      <c r="D1466">
        <v>0</v>
      </c>
      <c r="E1466">
        <v>0</v>
      </c>
      <c r="F1466">
        <v>0</v>
      </c>
      <c r="G1466">
        <v>0</v>
      </c>
      <c r="H1466">
        <v>0</v>
      </c>
      <c r="I1466">
        <v>0</v>
      </c>
    </row>
    <row r="1467" spans="2:9" x14ac:dyDescent="0.25">
      <c r="B1467" s="181">
        <v>9954</v>
      </c>
      <c r="C1467" s="12" t="s">
        <v>1510</v>
      </c>
      <c r="D1467">
        <v>0</v>
      </c>
      <c r="E1467">
        <v>0</v>
      </c>
      <c r="F1467">
        <v>0</v>
      </c>
      <c r="G1467">
        <v>0</v>
      </c>
      <c r="H1467">
        <v>0</v>
      </c>
      <c r="I1467">
        <v>0</v>
      </c>
    </row>
    <row r="1468" spans="2:9" x14ac:dyDescent="0.25">
      <c r="B1468" s="213">
        <v>9899</v>
      </c>
      <c r="C1468" s="11" t="s">
        <v>1511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v>0</v>
      </c>
    </row>
    <row r="1469" spans="2:9" x14ac:dyDescent="0.25">
      <c r="B1469" s="213">
        <v>9937</v>
      </c>
      <c r="C1469" s="11" t="s">
        <v>1512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v>0</v>
      </c>
    </row>
    <row r="1470" spans="2:9" x14ac:dyDescent="0.25">
      <c r="B1470" s="213">
        <v>9938</v>
      </c>
      <c r="C1470" s="11" t="s">
        <v>1513</v>
      </c>
      <c r="D1470">
        <v>0</v>
      </c>
      <c r="E1470">
        <v>0</v>
      </c>
      <c r="F1470">
        <v>26</v>
      </c>
      <c r="G1470">
        <v>0</v>
      </c>
      <c r="H1470">
        <v>0</v>
      </c>
      <c r="I1470">
        <v>0</v>
      </c>
    </row>
    <row r="1471" spans="2:9" x14ac:dyDescent="0.25">
      <c r="B1471" s="223">
        <v>6598</v>
      </c>
      <c r="C1471" s="38" t="s">
        <v>1514</v>
      </c>
      <c r="D1471">
        <v>0</v>
      </c>
      <c r="E1471">
        <v>0</v>
      </c>
      <c r="F1471">
        <v>0</v>
      </c>
      <c r="G1471">
        <v>0</v>
      </c>
      <c r="H1471">
        <v>0</v>
      </c>
      <c r="I1471">
        <v>0</v>
      </c>
    </row>
    <row r="1472" spans="2:9" x14ac:dyDescent="0.25">
      <c r="B1472" s="224">
        <v>9516</v>
      </c>
      <c r="C1472" s="187" t="s">
        <v>1515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v>0</v>
      </c>
    </row>
    <row r="1473" spans="2:9" x14ac:dyDescent="0.25">
      <c r="B1473" s="223">
        <v>8642</v>
      </c>
      <c r="C1473" s="38" t="s">
        <v>1516</v>
      </c>
      <c r="D1473">
        <v>0</v>
      </c>
      <c r="E1473">
        <v>0</v>
      </c>
      <c r="F1473">
        <v>0</v>
      </c>
      <c r="G1473">
        <v>18</v>
      </c>
      <c r="H1473">
        <v>0</v>
      </c>
      <c r="I1473">
        <v>0</v>
      </c>
    </row>
    <row r="1474" spans="2:9" x14ac:dyDescent="0.25">
      <c r="B1474" s="213">
        <v>9846</v>
      </c>
      <c r="C1474" s="11" t="s">
        <v>1517</v>
      </c>
      <c r="D1474">
        <v>0</v>
      </c>
      <c r="E1474">
        <v>25</v>
      </c>
      <c r="F1474">
        <v>0</v>
      </c>
      <c r="G1474">
        <v>0</v>
      </c>
      <c r="H1474">
        <v>0</v>
      </c>
      <c r="I1474">
        <v>0</v>
      </c>
    </row>
    <row r="1475" spans="2:9" x14ac:dyDescent="0.25">
      <c r="B1475" s="213">
        <v>4788</v>
      </c>
      <c r="C1475" s="11" t="s">
        <v>1518</v>
      </c>
      <c r="D1475">
        <v>0</v>
      </c>
      <c r="E1475">
        <v>0</v>
      </c>
      <c r="F1475">
        <v>0</v>
      </c>
      <c r="G1475">
        <v>20</v>
      </c>
      <c r="H1475">
        <v>0</v>
      </c>
      <c r="I1475">
        <v>0</v>
      </c>
    </row>
    <row r="1476" spans="2:9" x14ac:dyDescent="0.25">
      <c r="B1476" s="221">
        <v>9993</v>
      </c>
      <c r="C1476" s="194" t="s">
        <v>1519</v>
      </c>
      <c r="D1476">
        <v>20</v>
      </c>
      <c r="E1476">
        <v>0</v>
      </c>
      <c r="F1476">
        <v>0</v>
      </c>
      <c r="G1476">
        <v>0</v>
      </c>
      <c r="H1476">
        <v>0</v>
      </c>
      <c r="I1476">
        <v>20</v>
      </c>
    </row>
    <row r="1477" spans="2:9" x14ac:dyDescent="0.25">
      <c r="B1477" s="221">
        <v>9994</v>
      </c>
      <c r="C1477" s="188" t="s">
        <v>1520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v>0</v>
      </c>
    </row>
    <row r="1478" spans="2:9" x14ac:dyDescent="0.25">
      <c r="B1478" s="213">
        <v>9937</v>
      </c>
      <c r="C1478" s="11" t="s">
        <v>1512</v>
      </c>
      <c r="D1478">
        <v>0</v>
      </c>
      <c r="E1478">
        <v>0</v>
      </c>
      <c r="F1478">
        <v>0</v>
      </c>
      <c r="G1478">
        <v>0</v>
      </c>
      <c r="H1478">
        <v>0</v>
      </c>
      <c r="I1478">
        <v>0</v>
      </c>
    </row>
    <row r="1479" spans="2:9" x14ac:dyDescent="0.25">
      <c r="B1479" s="213">
        <v>9964</v>
      </c>
      <c r="C1479" s="11" t="s">
        <v>1512</v>
      </c>
      <c r="D1479">
        <v>0</v>
      </c>
      <c r="E1479">
        <v>0</v>
      </c>
      <c r="F1479">
        <v>26</v>
      </c>
      <c r="G1479">
        <v>0</v>
      </c>
      <c r="H1479">
        <v>0</v>
      </c>
      <c r="I1479">
        <v>0</v>
      </c>
    </row>
    <row r="1480" spans="2:9" x14ac:dyDescent="0.25">
      <c r="B1480" s="213">
        <v>9940</v>
      </c>
      <c r="C1480" s="11" t="s">
        <v>1523</v>
      </c>
      <c r="D1480">
        <v>0</v>
      </c>
      <c r="E1480">
        <v>0</v>
      </c>
      <c r="F1480">
        <v>0</v>
      </c>
      <c r="G1480">
        <v>0</v>
      </c>
      <c r="H1480">
        <v>0</v>
      </c>
      <c r="I1480">
        <v>0</v>
      </c>
    </row>
    <row r="1481" spans="2:9" x14ac:dyDescent="0.25">
      <c r="B1481" s="213">
        <v>9760</v>
      </c>
      <c r="C1481" s="11" t="s">
        <v>1503</v>
      </c>
      <c r="D1481">
        <v>0</v>
      </c>
      <c r="E1481">
        <v>0</v>
      </c>
      <c r="F1481">
        <v>0</v>
      </c>
      <c r="G1481">
        <v>0</v>
      </c>
      <c r="H1481">
        <v>28</v>
      </c>
      <c r="I1481">
        <v>0</v>
      </c>
    </row>
    <row r="1482" spans="2:9" x14ac:dyDescent="0.25">
      <c r="B1482" s="225">
        <v>6598</v>
      </c>
      <c r="C1482" s="38" t="s">
        <v>1514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v>0</v>
      </c>
    </row>
    <row r="1483" spans="2:9" x14ac:dyDescent="0.25">
      <c r="B1483" s="226">
        <v>9516</v>
      </c>
      <c r="C1483" s="187" t="s">
        <v>1515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v>0</v>
      </c>
    </row>
    <row r="1484" spans="2:9" x14ac:dyDescent="0.25">
      <c r="B1484" s="225">
        <v>8642</v>
      </c>
      <c r="C1484" s="38" t="s">
        <v>1516</v>
      </c>
      <c r="D1484">
        <v>0</v>
      </c>
      <c r="E1484">
        <v>0</v>
      </c>
      <c r="F1484">
        <v>0</v>
      </c>
      <c r="G1484">
        <v>18</v>
      </c>
      <c r="H1484">
        <v>0</v>
      </c>
      <c r="I1484">
        <v>0</v>
      </c>
    </row>
    <row r="1485" spans="2:9" x14ac:dyDescent="0.25">
      <c r="B1485" s="212">
        <v>9846</v>
      </c>
      <c r="C1485" s="11" t="s">
        <v>1517</v>
      </c>
      <c r="D1485">
        <v>0</v>
      </c>
      <c r="E1485">
        <v>25</v>
      </c>
      <c r="F1485">
        <v>0</v>
      </c>
      <c r="G1485">
        <v>0</v>
      </c>
      <c r="H1485">
        <v>0</v>
      </c>
      <c r="I1485">
        <v>0</v>
      </c>
    </row>
    <row r="1486" spans="2:9" x14ac:dyDescent="0.25">
      <c r="B1486" s="212">
        <v>4788</v>
      </c>
      <c r="C1486" s="11" t="s">
        <v>1518</v>
      </c>
      <c r="D1486">
        <v>0</v>
      </c>
      <c r="E1486">
        <v>0</v>
      </c>
      <c r="F1486">
        <v>0</v>
      </c>
      <c r="G1486">
        <v>20</v>
      </c>
      <c r="H1486">
        <v>0</v>
      </c>
      <c r="I1486">
        <v>0</v>
      </c>
    </row>
    <row r="1487" spans="2:9" x14ac:dyDescent="0.25">
      <c r="B1487" s="227">
        <v>9993</v>
      </c>
      <c r="C1487" s="199" t="s">
        <v>1519</v>
      </c>
      <c r="D1487">
        <v>20</v>
      </c>
      <c r="E1487">
        <v>0</v>
      </c>
      <c r="F1487">
        <v>0</v>
      </c>
      <c r="G1487">
        <v>0</v>
      </c>
      <c r="H1487">
        <v>0</v>
      </c>
      <c r="I1487">
        <v>20</v>
      </c>
    </row>
    <row r="1488" spans="2:9" x14ac:dyDescent="0.25">
      <c r="B1488" s="227">
        <v>9994</v>
      </c>
      <c r="C1488" s="186" t="s">
        <v>1520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v>0</v>
      </c>
    </row>
    <row r="1489" spans="2:9" ht="15.75" thickBot="1" x14ac:dyDescent="0.3">
      <c r="B1489" s="228">
        <v>9703</v>
      </c>
      <c r="C1489" s="190" t="s">
        <v>1524</v>
      </c>
      <c r="D1489">
        <v>29</v>
      </c>
      <c r="E1489">
        <v>0</v>
      </c>
      <c r="F1489">
        <v>0</v>
      </c>
      <c r="G1489">
        <v>0</v>
      </c>
      <c r="H1489">
        <v>0</v>
      </c>
      <c r="I1489">
        <v>29</v>
      </c>
    </row>
    <row r="1490" spans="2:9" x14ac:dyDescent="0.25">
      <c r="B1490" s="229">
        <v>9753</v>
      </c>
      <c r="C1490" s="191" t="s">
        <v>1533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v>0</v>
      </c>
    </row>
    <row r="1491" spans="2:9" x14ac:dyDescent="0.25">
      <c r="B1491" s="230">
        <v>9768</v>
      </c>
      <c r="C1491" s="192" t="s">
        <v>1534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v>0</v>
      </c>
    </row>
    <row r="1492" spans="2:9" x14ac:dyDescent="0.25">
      <c r="B1492" s="231">
        <v>9473</v>
      </c>
      <c r="C1492" s="191" t="s">
        <v>1535</v>
      </c>
      <c r="D1492">
        <v>0</v>
      </c>
      <c r="E1492">
        <v>0</v>
      </c>
      <c r="F1492">
        <v>24</v>
      </c>
      <c r="G1492">
        <v>0</v>
      </c>
      <c r="H1492">
        <v>0</v>
      </c>
      <c r="I1492">
        <v>0</v>
      </c>
    </row>
    <row r="1493" spans="2:9" x14ac:dyDescent="0.25">
      <c r="B1493" s="231">
        <v>9714</v>
      </c>
      <c r="C1493" s="191" t="s">
        <v>1536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v>0</v>
      </c>
    </row>
    <row r="1494" spans="2:9" x14ac:dyDescent="0.25">
      <c r="B1494" s="231">
        <v>9521</v>
      </c>
      <c r="C1494" s="191" t="s">
        <v>1537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v>0</v>
      </c>
    </row>
    <row r="1495" spans="2:9" x14ac:dyDescent="0.25">
      <c r="B1495">
        <v>9674</v>
      </c>
      <c r="C1495" t="s">
        <v>2122</v>
      </c>
      <c r="D1495">
        <v>0</v>
      </c>
      <c r="E1495">
        <v>0</v>
      </c>
      <c r="F1495">
        <v>26</v>
      </c>
      <c r="G1495">
        <v>0</v>
      </c>
      <c r="H1495">
        <v>0</v>
      </c>
      <c r="I1495">
        <v>0</v>
      </c>
    </row>
    <row r="1496" spans="2:9" x14ac:dyDescent="0.25">
      <c r="B1496" s="231">
        <v>9757</v>
      </c>
      <c r="C1496" s="193" t="s">
        <v>1538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v>0</v>
      </c>
    </row>
    <row r="1497" spans="2:9" x14ac:dyDescent="0.25">
      <c r="B1497" s="230">
        <v>8435</v>
      </c>
      <c r="C1497" s="192" t="s">
        <v>1539</v>
      </c>
      <c r="D1497">
        <v>0</v>
      </c>
      <c r="E1497">
        <v>0</v>
      </c>
      <c r="F1497">
        <v>0</v>
      </c>
      <c r="G1497">
        <v>0</v>
      </c>
      <c r="H1497">
        <v>20</v>
      </c>
      <c r="I1497">
        <v>0</v>
      </c>
    </row>
    <row r="1498" spans="2:9" x14ac:dyDescent="0.25">
      <c r="B1498" s="231">
        <v>2278</v>
      </c>
      <c r="C1498" s="191" t="s">
        <v>1540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v>0</v>
      </c>
    </row>
    <row r="1499" spans="2:9" x14ac:dyDescent="0.25">
      <c r="B1499" s="230">
        <v>9725</v>
      </c>
      <c r="C1499" s="191" t="s">
        <v>1541</v>
      </c>
      <c r="D1499">
        <v>0</v>
      </c>
      <c r="E1499">
        <v>0</v>
      </c>
      <c r="F1499">
        <v>0</v>
      </c>
      <c r="G1499">
        <v>18</v>
      </c>
      <c r="H1499">
        <v>0</v>
      </c>
      <c r="I1499">
        <v>0</v>
      </c>
    </row>
    <row r="1500" spans="2:9" x14ac:dyDescent="0.25">
      <c r="B1500" s="231">
        <v>9438</v>
      </c>
      <c r="C1500" s="191" t="s">
        <v>1542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v>0</v>
      </c>
    </row>
    <row r="1501" spans="2:9" x14ac:dyDescent="0.25">
      <c r="B1501" s="231">
        <v>9918</v>
      </c>
      <c r="C1501" s="193" t="s">
        <v>1543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v>0</v>
      </c>
    </row>
    <row r="1502" spans="2:9" x14ac:dyDescent="0.25">
      <c r="B1502" s="232">
        <v>9254</v>
      </c>
      <c r="C1502" s="194" t="s">
        <v>1544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v>0</v>
      </c>
    </row>
    <row r="1503" spans="2:9" x14ac:dyDescent="0.25">
      <c r="B1503" s="232">
        <v>9646</v>
      </c>
      <c r="C1503" s="194" t="s">
        <v>1545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v>0</v>
      </c>
    </row>
    <row r="1504" spans="2:9" x14ac:dyDescent="0.25">
      <c r="B1504" s="232">
        <v>9993</v>
      </c>
      <c r="C1504" s="194" t="s">
        <v>1519</v>
      </c>
      <c r="D1504">
        <v>20</v>
      </c>
      <c r="E1504">
        <v>0</v>
      </c>
      <c r="F1504">
        <v>0</v>
      </c>
      <c r="G1504">
        <v>0</v>
      </c>
      <c r="H1504">
        <v>0</v>
      </c>
      <c r="I1504">
        <v>20</v>
      </c>
    </row>
    <row r="1505" spans="2:9" x14ac:dyDescent="0.25">
      <c r="B1505" s="232">
        <v>9936</v>
      </c>
      <c r="C1505" s="194" t="s">
        <v>1546</v>
      </c>
      <c r="D1505">
        <v>18</v>
      </c>
      <c r="E1505">
        <v>0</v>
      </c>
      <c r="F1505">
        <v>0</v>
      </c>
      <c r="G1505">
        <v>0</v>
      </c>
      <c r="H1505">
        <v>0</v>
      </c>
      <c r="I1505">
        <v>18</v>
      </c>
    </row>
    <row r="1506" spans="2:9" x14ac:dyDescent="0.25">
      <c r="B1506" s="232">
        <v>9994</v>
      </c>
      <c r="C1506" s="194" t="s">
        <v>1520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v>0</v>
      </c>
    </row>
    <row r="1507" spans="2:9" x14ac:dyDescent="0.25">
      <c r="B1507" s="232">
        <v>9656</v>
      </c>
      <c r="C1507" s="194" t="s">
        <v>1502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v>0</v>
      </c>
    </row>
    <row r="1508" spans="2:9" x14ac:dyDescent="0.25">
      <c r="B1508" s="232">
        <v>9769</v>
      </c>
      <c r="C1508" s="194" t="s">
        <v>1504</v>
      </c>
      <c r="D1508">
        <v>0</v>
      </c>
      <c r="E1508">
        <v>26</v>
      </c>
      <c r="F1508">
        <v>0</v>
      </c>
      <c r="G1508">
        <v>0</v>
      </c>
      <c r="H1508">
        <v>0</v>
      </c>
      <c r="I1508">
        <v>0</v>
      </c>
    </row>
    <row r="1509" spans="2:9" x14ac:dyDescent="0.25">
      <c r="B1509" s="139">
        <v>9815</v>
      </c>
      <c r="C1509" s="191" t="s">
        <v>1547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v>0</v>
      </c>
    </row>
    <row r="1510" spans="2:9" x14ac:dyDescent="0.25">
      <c r="B1510" s="139">
        <v>9935</v>
      </c>
      <c r="C1510" s="191" t="s">
        <v>1548</v>
      </c>
      <c r="D1510">
        <v>0</v>
      </c>
      <c r="E1510">
        <v>0</v>
      </c>
      <c r="F1510">
        <v>0</v>
      </c>
      <c r="G1510">
        <v>0</v>
      </c>
      <c r="H1510">
        <v>25</v>
      </c>
      <c r="I1510">
        <v>0</v>
      </c>
    </row>
    <row r="1511" spans="2:9" x14ac:dyDescent="0.25">
      <c r="B1511" s="142">
        <v>9763</v>
      </c>
      <c r="C1511" s="195" t="s">
        <v>1549</v>
      </c>
      <c r="D1511">
        <v>0</v>
      </c>
      <c r="E1511">
        <v>0</v>
      </c>
      <c r="F1511">
        <v>20</v>
      </c>
      <c r="G1511">
        <v>0</v>
      </c>
      <c r="H1511">
        <v>0</v>
      </c>
      <c r="I1511">
        <v>0</v>
      </c>
    </row>
    <row r="1512" spans="2:9" x14ac:dyDescent="0.25">
      <c r="B1512" s="233">
        <v>9959</v>
      </c>
      <c r="C1512" s="195" t="s">
        <v>1550</v>
      </c>
      <c r="D1512">
        <v>0</v>
      </c>
      <c r="E1512">
        <v>0</v>
      </c>
      <c r="F1512">
        <v>0</v>
      </c>
      <c r="G1512">
        <v>0</v>
      </c>
      <c r="H1512">
        <v>0</v>
      </c>
      <c r="I1512">
        <v>0</v>
      </c>
    </row>
    <row r="1513" spans="2:9" x14ac:dyDescent="0.25">
      <c r="B1513" s="212">
        <v>9515</v>
      </c>
      <c r="C1513" s="11" t="s">
        <v>1551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v>0</v>
      </c>
    </row>
    <row r="1514" spans="2:9" x14ac:dyDescent="0.25">
      <c r="B1514" s="212">
        <v>9591</v>
      </c>
      <c r="C1514" s="11" t="s">
        <v>1552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v>0</v>
      </c>
    </row>
    <row r="1515" spans="2:9" x14ac:dyDescent="0.25">
      <c r="B1515" s="234">
        <v>7109</v>
      </c>
      <c r="C1515" s="126" t="s">
        <v>1560</v>
      </c>
      <c r="D1515">
        <v>0</v>
      </c>
      <c r="E1515">
        <v>0</v>
      </c>
      <c r="F1515">
        <v>0</v>
      </c>
      <c r="G1515">
        <v>0</v>
      </c>
      <c r="H1515">
        <v>0</v>
      </c>
      <c r="I1515">
        <v>0</v>
      </c>
    </row>
    <row r="1516" spans="2:9" x14ac:dyDescent="0.25">
      <c r="B1516" s="196">
        <v>8987</v>
      </c>
      <c r="C1516" s="126" t="s">
        <v>1561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v>0</v>
      </c>
    </row>
    <row r="1517" spans="2:9" x14ac:dyDescent="0.25">
      <c r="B1517" s="196">
        <v>10041</v>
      </c>
      <c r="C1517" s="126" t="s">
        <v>1562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v>0</v>
      </c>
    </row>
    <row r="1518" spans="2:9" x14ac:dyDescent="0.25">
      <c r="B1518" s="198">
        <v>2509</v>
      </c>
      <c r="C1518" s="197" t="s">
        <v>1563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v>0</v>
      </c>
    </row>
    <row r="1519" spans="2:9" x14ac:dyDescent="0.25">
      <c r="B1519" s="199">
        <v>9642</v>
      </c>
      <c r="C1519" s="200" t="s">
        <v>1564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v>0</v>
      </c>
    </row>
    <row r="1520" spans="2:9" x14ac:dyDescent="0.25">
      <c r="B1520" s="199">
        <v>9922</v>
      </c>
      <c r="C1520" s="200" t="s">
        <v>1565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v>0</v>
      </c>
    </row>
    <row r="1521" spans="2:9" x14ac:dyDescent="0.25">
      <c r="B1521" s="199">
        <v>4035</v>
      </c>
      <c r="C1521" s="201" t="s">
        <v>1566</v>
      </c>
      <c r="D1521">
        <v>0</v>
      </c>
      <c r="E1521">
        <v>0</v>
      </c>
      <c r="F1521">
        <v>0</v>
      </c>
      <c r="G1521">
        <v>0</v>
      </c>
      <c r="H1521">
        <v>0</v>
      </c>
      <c r="I1521">
        <v>0</v>
      </c>
    </row>
    <row r="1522" spans="2:9" ht="15.75" thickBot="1" x14ac:dyDescent="0.3">
      <c r="B1522" s="199">
        <v>9844</v>
      </c>
      <c r="C1522" s="201" t="s">
        <v>1567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v>0</v>
      </c>
    </row>
    <row r="1523" spans="2:9" x14ac:dyDescent="0.25">
      <c r="B1523" s="203">
        <v>8620</v>
      </c>
      <c r="C1523" s="235" t="s">
        <v>1644</v>
      </c>
      <c r="D1523">
        <v>0</v>
      </c>
      <c r="E1523">
        <v>0</v>
      </c>
      <c r="F1523">
        <v>0</v>
      </c>
      <c r="G1523">
        <v>0</v>
      </c>
      <c r="H1523">
        <v>0</v>
      </c>
      <c r="I1523">
        <v>0</v>
      </c>
    </row>
    <row r="1524" spans="2:9" x14ac:dyDescent="0.25">
      <c r="B1524" s="204">
        <v>9829</v>
      </c>
      <c r="C1524" s="205" t="s">
        <v>1569</v>
      </c>
      <c r="D1524">
        <v>0</v>
      </c>
      <c r="E1524">
        <v>0</v>
      </c>
      <c r="F1524">
        <v>0</v>
      </c>
      <c r="G1524">
        <v>0</v>
      </c>
      <c r="H1524">
        <v>0</v>
      </c>
      <c r="I1524">
        <v>0</v>
      </c>
    </row>
    <row r="1525" spans="2:9" x14ac:dyDescent="0.25">
      <c r="B1525" s="204">
        <v>10001</v>
      </c>
      <c r="C1525" s="205" t="s">
        <v>1570</v>
      </c>
      <c r="D1525">
        <v>0</v>
      </c>
      <c r="E1525">
        <v>0</v>
      </c>
      <c r="F1525">
        <v>0</v>
      </c>
      <c r="G1525">
        <v>0</v>
      </c>
      <c r="H1525">
        <v>0</v>
      </c>
      <c r="I1525">
        <v>0</v>
      </c>
    </row>
    <row r="1526" spans="2:9" x14ac:dyDescent="0.25">
      <c r="B1526" s="204">
        <v>9522</v>
      </c>
      <c r="C1526" s="205" t="s">
        <v>1571</v>
      </c>
      <c r="D1526">
        <v>0</v>
      </c>
      <c r="E1526">
        <v>0</v>
      </c>
      <c r="F1526">
        <v>0</v>
      </c>
      <c r="G1526">
        <v>0</v>
      </c>
      <c r="H1526">
        <v>0</v>
      </c>
      <c r="I1526">
        <v>0</v>
      </c>
    </row>
    <row r="1527" spans="2:9" x14ac:dyDescent="0.25">
      <c r="B1527" s="204">
        <v>9604</v>
      </c>
      <c r="C1527" s="205" t="s">
        <v>1572</v>
      </c>
      <c r="D1527">
        <v>0</v>
      </c>
      <c r="E1527">
        <v>0</v>
      </c>
      <c r="F1527">
        <v>0</v>
      </c>
      <c r="G1527">
        <v>0</v>
      </c>
      <c r="H1527">
        <v>0</v>
      </c>
      <c r="I1527">
        <v>0</v>
      </c>
    </row>
    <row r="1528" spans="2:9" ht="15.75" thickBot="1" x14ac:dyDescent="0.3">
      <c r="B1528" s="206">
        <v>9802</v>
      </c>
      <c r="C1528" s="207" t="s">
        <v>1573</v>
      </c>
      <c r="D1528">
        <v>0</v>
      </c>
      <c r="E1528">
        <v>0</v>
      </c>
      <c r="F1528">
        <v>0</v>
      </c>
      <c r="G1528">
        <v>0</v>
      </c>
      <c r="H1528">
        <v>0</v>
      </c>
      <c r="I1528">
        <v>0</v>
      </c>
    </row>
    <row r="1529" spans="2:9" x14ac:dyDescent="0.25">
      <c r="B1529" s="137">
        <v>10000</v>
      </c>
      <c r="C1529" s="191" t="s">
        <v>1574</v>
      </c>
      <c r="D1529">
        <v>0</v>
      </c>
      <c r="E1529">
        <v>0</v>
      </c>
      <c r="F1529">
        <v>0</v>
      </c>
      <c r="G1529">
        <v>0</v>
      </c>
      <c r="H1529">
        <v>0</v>
      </c>
      <c r="I1529">
        <v>0</v>
      </c>
    </row>
    <row r="1530" spans="2:9" x14ac:dyDescent="0.25">
      <c r="B1530" s="137">
        <v>10001</v>
      </c>
      <c r="C1530" s="191" t="s">
        <v>1570</v>
      </c>
      <c r="D1530">
        <v>0</v>
      </c>
      <c r="E1530">
        <v>0</v>
      </c>
      <c r="F1530">
        <v>0</v>
      </c>
      <c r="G1530">
        <v>0</v>
      </c>
      <c r="H1530">
        <v>0</v>
      </c>
      <c r="I1530">
        <v>0</v>
      </c>
    </row>
    <row r="1531" spans="2:9" x14ac:dyDescent="0.25">
      <c r="B1531" s="137">
        <v>10002</v>
      </c>
      <c r="C1531" s="191" t="s">
        <v>1575</v>
      </c>
      <c r="D1531">
        <v>0</v>
      </c>
      <c r="E1531">
        <v>0</v>
      </c>
      <c r="F1531">
        <v>0</v>
      </c>
      <c r="G1531">
        <v>0</v>
      </c>
      <c r="H1531">
        <v>0</v>
      </c>
      <c r="I1531">
        <v>0</v>
      </c>
    </row>
    <row r="1532" spans="2:9" x14ac:dyDescent="0.25">
      <c r="B1532" s="137">
        <v>10003</v>
      </c>
      <c r="C1532" s="191" t="s">
        <v>1576</v>
      </c>
      <c r="D1532">
        <v>0</v>
      </c>
      <c r="E1532">
        <v>0</v>
      </c>
      <c r="F1532">
        <v>0</v>
      </c>
      <c r="G1532">
        <v>0</v>
      </c>
      <c r="H1532">
        <v>0</v>
      </c>
      <c r="I1532">
        <v>0</v>
      </c>
    </row>
    <row r="1533" spans="2:9" x14ac:dyDescent="0.25">
      <c r="B1533" s="137">
        <v>10004</v>
      </c>
      <c r="C1533" s="191" t="s">
        <v>1577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v>0</v>
      </c>
    </row>
    <row r="1534" spans="2:9" x14ac:dyDescent="0.25">
      <c r="B1534" s="137">
        <v>10005</v>
      </c>
      <c r="C1534" s="191" t="s">
        <v>1578</v>
      </c>
      <c r="D1534">
        <v>0</v>
      </c>
      <c r="E1534">
        <v>0</v>
      </c>
      <c r="F1534">
        <v>0</v>
      </c>
      <c r="G1534">
        <v>0</v>
      </c>
      <c r="H1534">
        <v>0</v>
      </c>
      <c r="I1534">
        <v>0</v>
      </c>
    </row>
    <row r="1535" spans="2:9" x14ac:dyDescent="0.25">
      <c r="B1535" s="137">
        <v>10006</v>
      </c>
      <c r="C1535" s="191" t="s">
        <v>1579</v>
      </c>
      <c r="D1535">
        <v>0</v>
      </c>
      <c r="E1535">
        <v>0</v>
      </c>
      <c r="F1535">
        <v>0</v>
      </c>
      <c r="G1535">
        <v>0</v>
      </c>
      <c r="H1535">
        <v>0</v>
      </c>
      <c r="I1535">
        <v>0</v>
      </c>
    </row>
    <row r="1536" spans="2:9" x14ac:dyDescent="0.25">
      <c r="B1536" s="137">
        <v>10007</v>
      </c>
      <c r="C1536" s="191" t="s">
        <v>1580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v>0</v>
      </c>
    </row>
    <row r="1537" spans="2:9" x14ac:dyDescent="0.25">
      <c r="B1537" s="137">
        <v>10008</v>
      </c>
      <c r="C1537" s="191" t="s">
        <v>1581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v>0</v>
      </c>
    </row>
    <row r="1538" spans="2:9" x14ac:dyDescent="0.25">
      <c r="B1538" s="137">
        <v>10009</v>
      </c>
      <c r="C1538" s="191" t="s">
        <v>1582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v>0</v>
      </c>
    </row>
    <row r="1539" spans="2:9" x14ac:dyDescent="0.25">
      <c r="B1539" s="137">
        <v>10010</v>
      </c>
      <c r="C1539" s="191" t="s">
        <v>1583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v>0</v>
      </c>
    </row>
    <row r="1540" spans="2:9" x14ac:dyDescent="0.25">
      <c r="B1540" s="137">
        <v>10011</v>
      </c>
      <c r="C1540" s="191" t="s">
        <v>1584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v>0</v>
      </c>
    </row>
    <row r="1541" spans="2:9" x14ac:dyDescent="0.25">
      <c r="B1541" s="137">
        <v>10012</v>
      </c>
      <c r="C1541" s="191" t="s">
        <v>1585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v>0</v>
      </c>
    </row>
    <row r="1542" spans="2:9" x14ac:dyDescent="0.25">
      <c r="B1542" s="137">
        <v>10013</v>
      </c>
      <c r="C1542" s="191" t="s">
        <v>1586</v>
      </c>
      <c r="D1542">
        <v>0</v>
      </c>
      <c r="E1542">
        <v>0</v>
      </c>
      <c r="F1542">
        <v>0</v>
      </c>
      <c r="G1542">
        <v>0</v>
      </c>
      <c r="H1542">
        <v>0</v>
      </c>
      <c r="I1542">
        <v>0</v>
      </c>
    </row>
    <row r="1543" spans="2:9" x14ac:dyDescent="0.25">
      <c r="B1543" s="137">
        <v>10014</v>
      </c>
      <c r="C1543" s="191" t="s">
        <v>1587</v>
      </c>
      <c r="D1543">
        <v>0</v>
      </c>
      <c r="E1543">
        <v>0</v>
      </c>
      <c r="F1543">
        <v>0</v>
      </c>
      <c r="G1543">
        <v>0</v>
      </c>
      <c r="H1543">
        <v>0</v>
      </c>
      <c r="I1543">
        <v>0</v>
      </c>
    </row>
    <row r="1544" spans="2:9" x14ac:dyDescent="0.25">
      <c r="B1544" s="137">
        <v>10016</v>
      </c>
      <c r="C1544" s="191" t="s">
        <v>1588</v>
      </c>
      <c r="D1544">
        <v>0</v>
      </c>
      <c r="E1544">
        <v>0</v>
      </c>
      <c r="F1544">
        <v>0</v>
      </c>
      <c r="G1544">
        <v>0</v>
      </c>
      <c r="H1544">
        <v>0</v>
      </c>
      <c r="I1544">
        <v>0</v>
      </c>
    </row>
    <row r="1545" spans="2:9" x14ac:dyDescent="0.25">
      <c r="B1545" s="137">
        <v>10017</v>
      </c>
      <c r="C1545" s="191" t="s">
        <v>1589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v>0</v>
      </c>
    </row>
    <row r="1546" spans="2:9" x14ac:dyDescent="0.25">
      <c r="B1546" s="137">
        <v>10018</v>
      </c>
      <c r="C1546" s="191" t="s">
        <v>1590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v>0</v>
      </c>
    </row>
    <row r="1547" spans="2:9" x14ac:dyDescent="0.25">
      <c r="B1547" s="137">
        <v>10021</v>
      </c>
      <c r="C1547" s="191" t="s">
        <v>1591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v>0</v>
      </c>
    </row>
    <row r="1548" spans="2:9" x14ac:dyDescent="0.25">
      <c r="B1548" s="137">
        <v>10022</v>
      </c>
      <c r="C1548" s="191" t="s">
        <v>1592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v>0</v>
      </c>
    </row>
    <row r="1549" spans="2:9" x14ac:dyDescent="0.25">
      <c r="B1549" s="137">
        <v>10023</v>
      </c>
      <c r="C1549" s="191" t="s">
        <v>1593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v>0</v>
      </c>
    </row>
    <row r="1550" spans="2:9" x14ac:dyDescent="0.25">
      <c r="B1550" s="137">
        <v>10024</v>
      </c>
      <c r="C1550" s="191" t="s">
        <v>1594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v>0</v>
      </c>
    </row>
    <row r="1551" spans="2:9" x14ac:dyDescent="0.25">
      <c r="B1551" s="137">
        <v>10025</v>
      </c>
      <c r="C1551" s="191" t="s">
        <v>1595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v>0</v>
      </c>
    </row>
    <row r="1552" spans="2:9" x14ac:dyDescent="0.25">
      <c r="B1552" s="137">
        <v>10026</v>
      </c>
      <c r="C1552" s="191" t="s">
        <v>1596</v>
      </c>
      <c r="D1552">
        <v>0</v>
      </c>
      <c r="E1552">
        <v>0</v>
      </c>
      <c r="F1552">
        <v>0</v>
      </c>
      <c r="G1552">
        <v>0</v>
      </c>
      <c r="H1552">
        <v>0</v>
      </c>
      <c r="I1552">
        <v>0</v>
      </c>
    </row>
    <row r="1553" spans="2:9" x14ac:dyDescent="0.25">
      <c r="B1553" s="137">
        <v>10027</v>
      </c>
      <c r="C1553" s="191" t="s">
        <v>1597</v>
      </c>
      <c r="D1553">
        <v>0</v>
      </c>
      <c r="E1553">
        <v>0</v>
      </c>
      <c r="F1553">
        <v>0</v>
      </c>
      <c r="G1553">
        <v>0</v>
      </c>
      <c r="H1553">
        <v>0</v>
      </c>
      <c r="I1553">
        <v>0</v>
      </c>
    </row>
    <row r="1554" spans="2:9" x14ac:dyDescent="0.25">
      <c r="B1554" s="137">
        <v>10028</v>
      </c>
      <c r="C1554" s="191" t="s">
        <v>1598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v>0</v>
      </c>
    </row>
    <row r="1555" spans="2:9" x14ac:dyDescent="0.25">
      <c r="B1555" s="137">
        <v>10029</v>
      </c>
      <c r="C1555" s="191" t="s">
        <v>1599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v>0</v>
      </c>
    </row>
    <row r="1556" spans="2:9" x14ac:dyDescent="0.25">
      <c r="B1556" s="137">
        <v>10030</v>
      </c>
      <c r="C1556" s="191" t="s">
        <v>1600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v>0</v>
      </c>
    </row>
    <row r="1557" spans="2:9" x14ac:dyDescent="0.25">
      <c r="B1557" s="137">
        <v>10031</v>
      </c>
      <c r="C1557" s="191" t="s">
        <v>1601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v>0</v>
      </c>
    </row>
    <row r="1558" spans="2:9" x14ac:dyDescent="0.25">
      <c r="B1558" s="137">
        <v>10032</v>
      </c>
      <c r="C1558" s="191" t="s">
        <v>1602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v>0</v>
      </c>
    </row>
    <row r="1559" spans="2:9" x14ac:dyDescent="0.25">
      <c r="B1559" s="137">
        <v>10033</v>
      </c>
      <c r="C1559" s="191" t="s">
        <v>1603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v>0</v>
      </c>
    </row>
    <row r="1560" spans="2:9" x14ac:dyDescent="0.25">
      <c r="B1560" s="137">
        <v>10034</v>
      </c>
      <c r="C1560" s="191" t="s">
        <v>1604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v>0</v>
      </c>
    </row>
    <row r="1561" spans="2:9" x14ac:dyDescent="0.25">
      <c r="B1561" s="137">
        <v>10035</v>
      </c>
      <c r="C1561" s="191" t="s">
        <v>1605</v>
      </c>
      <c r="D1561">
        <v>0</v>
      </c>
      <c r="E1561">
        <v>0</v>
      </c>
      <c r="F1561">
        <v>0</v>
      </c>
      <c r="G1561">
        <v>0</v>
      </c>
      <c r="H1561">
        <v>0</v>
      </c>
      <c r="I1561">
        <v>0</v>
      </c>
    </row>
    <row r="1562" spans="2:9" x14ac:dyDescent="0.25">
      <c r="B1562" s="137">
        <v>10036</v>
      </c>
      <c r="C1562" s="191" t="s">
        <v>1606</v>
      </c>
      <c r="D1562">
        <v>0</v>
      </c>
      <c r="E1562">
        <v>26</v>
      </c>
      <c r="F1562">
        <v>0</v>
      </c>
      <c r="G1562">
        <v>0</v>
      </c>
      <c r="H1562">
        <v>0</v>
      </c>
      <c r="I1562">
        <v>0</v>
      </c>
    </row>
    <row r="1563" spans="2:9" x14ac:dyDescent="0.25">
      <c r="B1563" s="137">
        <v>10037</v>
      </c>
      <c r="C1563" s="191" t="s">
        <v>1607</v>
      </c>
      <c r="D1563">
        <v>0</v>
      </c>
      <c r="E1563">
        <v>0</v>
      </c>
      <c r="F1563">
        <v>0</v>
      </c>
      <c r="G1563">
        <v>0</v>
      </c>
      <c r="H1563">
        <v>0</v>
      </c>
      <c r="I1563">
        <v>0</v>
      </c>
    </row>
    <row r="1564" spans="2:9" x14ac:dyDescent="0.25">
      <c r="B1564" s="137">
        <v>10038</v>
      </c>
      <c r="C1564" s="191" t="s">
        <v>1608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v>0</v>
      </c>
    </row>
    <row r="1565" spans="2:9" x14ac:dyDescent="0.25">
      <c r="B1565" s="137">
        <v>10041</v>
      </c>
      <c r="C1565" s="191" t="s">
        <v>1562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v>0</v>
      </c>
    </row>
    <row r="1566" spans="2:9" x14ac:dyDescent="0.25">
      <c r="B1566" s="137">
        <v>10042</v>
      </c>
      <c r="C1566" s="191" t="s">
        <v>1609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v>0</v>
      </c>
    </row>
    <row r="1567" spans="2:9" x14ac:dyDescent="0.25">
      <c r="B1567" s="137">
        <v>10052</v>
      </c>
      <c r="C1567" s="191" t="s">
        <v>1610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v>0</v>
      </c>
    </row>
    <row r="1568" spans="2:9" x14ac:dyDescent="0.25">
      <c r="B1568" s="137">
        <v>10053</v>
      </c>
      <c r="C1568" s="191" t="s">
        <v>1611</v>
      </c>
      <c r="D1568">
        <v>0</v>
      </c>
      <c r="E1568">
        <v>0</v>
      </c>
      <c r="F1568">
        <v>0</v>
      </c>
      <c r="G1568">
        <v>0</v>
      </c>
      <c r="H1568">
        <v>0</v>
      </c>
      <c r="I1568">
        <v>0</v>
      </c>
    </row>
    <row r="1569" spans="2:9" x14ac:dyDescent="0.25">
      <c r="B1569" s="137">
        <v>10055</v>
      </c>
      <c r="C1569" s="191" t="s">
        <v>1612</v>
      </c>
      <c r="D1569">
        <v>0</v>
      </c>
      <c r="E1569">
        <v>0</v>
      </c>
      <c r="F1569">
        <v>0</v>
      </c>
      <c r="G1569">
        <v>0</v>
      </c>
      <c r="H1569">
        <v>0</v>
      </c>
      <c r="I1569">
        <v>0</v>
      </c>
    </row>
    <row r="1570" spans="2:9" x14ac:dyDescent="0.25">
      <c r="B1570" s="137">
        <v>10056</v>
      </c>
      <c r="C1570" s="191" t="s">
        <v>1613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v>0</v>
      </c>
    </row>
    <row r="1571" spans="2:9" x14ac:dyDescent="0.25">
      <c r="B1571" s="137">
        <v>10057</v>
      </c>
      <c r="C1571" s="191" t="s">
        <v>1614</v>
      </c>
      <c r="D1571">
        <v>0</v>
      </c>
      <c r="E1571">
        <v>0</v>
      </c>
      <c r="F1571">
        <v>0</v>
      </c>
      <c r="G1571">
        <v>0</v>
      </c>
      <c r="H1571">
        <v>0</v>
      </c>
      <c r="I1571">
        <v>0</v>
      </c>
    </row>
    <row r="1572" spans="2:9" x14ac:dyDescent="0.25">
      <c r="B1572" s="137">
        <v>10058</v>
      </c>
      <c r="C1572" s="191" t="s">
        <v>1615</v>
      </c>
      <c r="D1572">
        <v>0</v>
      </c>
      <c r="E1572">
        <v>0</v>
      </c>
      <c r="F1572">
        <v>0</v>
      </c>
      <c r="G1572">
        <v>0</v>
      </c>
      <c r="H1572">
        <v>0</v>
      </c>
      <c r="I1572">
        <v>0</v>
      </c>
    </row>
    <row r="1573" spans="2:9" x14ac:dyDescent="0.25">
      <c r="B1573" s="208">
        <v>8987</v>
      </c>
      <c r="C1573" s="156" t="s">
        <v>1561</v>
      </c>
      <c r="D1573">
        <v>0</v>
      </c>
      <c r="E1573">
        <v>0</v>
      </c>
      <c r="F1573">
        <v>0</v>
      </c>
      <c r="G1573">
        <v>0</v>
      </c>
      <c r="H1573">
        <v>0</v>
      </c>
      <c r="I1573">
        <v>0</v>
      </c>
    </row>
    <row r="1574" spans="2:9" x14ac:dyDescent="0.25">
      <c r="B1574" s="208">
        <v>9767</v>
      </c>
      <c r="C1574" s="156" t="s">
        <v>1616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v>0</v>
      </c>
    </row>
    <row r="1575" spans="2:9" x14ac:dyDescent="0.25">
      <c r="B1575" s="208">
        <v>9839</v>
      </c>
      <c r="C1575" s="156" t="s">
        <v>1617</v>
      </c>
      <c r="D1575">
        <v>0</v>
      </c>
      <c r="E1575">
        <v>0</v>
      </c>
      <c r="F1575">
        <v>0</v>
      </c>
      <c r="G1575">
        <v>0</v>
      </c>
      <c r="H1575">
        <v>0</v>
      </c>
      <c r="I1575">
        <v>27</v>
      </c>
    </row>
    <row r="1576" spans="2:9" x14ac:dyDescent="0.25">
      <c r="B1576" s="208">
        <v>9913</v>
      </c>
      <c r="C1576" s="156" t="s">
        <v>1618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v>0</v>
      </c>
    </row>
    <row r="1577" spans="2:9" x14ac:dyDescent="0.25">
      <c r="B1577" s="208">
        <v>9988</v>
      </c>
      <c r="C1577" s="156" t="s">
        <v>1619</v>
      </c>
      <c r="D1577">
        <v>0</v>
      </c>
      <c r="E1577">
        <v>0</v>
      </c>
      <c r="F1577">
        <v>0</v>
      </c>
      <c r="G1577">
        <v>0</v>
      </c>
      <c r="H1577">
        <v>0</v>
      </c>
      <c r="I1577">
        <v>0</v>
      </c>
    </row>
    <row r="1578" spans="2:9" x14ac:dyDescent="0.25">
      <c r="B1578" s="126">
        <v>6002</v>
      </c>
      <c r="C1578" t="s">
        <v>1621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v>0</v>
      </c>
    </row>
    <row r="1579" spans="2:9" x14ac:dyDescent="0.25">
      <c r="B1579" s="10">
        <v>6370</v>
      </c>
      <c r="C1579" s="68" t="s">
        <v>1623</v>
      </c>
      <c r="D1579">
        <v>0</v>
      </c>
      <c r="E1579">
        <v>19</v>
      </c>
      <c r="F1579">
        <v>0</v>
      </c>
      <c r="G1579">
        <v>0</v>
      </c>
      <c r="H1579">
        <v>0</v>
      </c>
      <c r="I1579">
        <v>0</v>
      </c>
    </row>
    <row r="1580" spans="2:9" x14ac:dyDescent="0.25">
      <c r="B1580" s="73">
        <v>9702</v>
      </c>
      <c r="C1580" s="12" t="s">
        <v>1624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v>0</v>
      </c>
    </row>
    <row r="1581" spans="2:9" x14ac:dyDescent="0.25">
      <c r="B1581" s="10">
        <v>9897</v>
      </c>
      <c r="C1581" s="11" t="s">
        <v>1625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v>0</v>
      </c>
    </row>
    <row r="1582" spans="2:9" x14ac:dyDescent="0.25">
      <c r="B1582" s="83">
        <v>8620</v>
      </c>
      <c r="C1582" s="72" t="s">
        <v>1622</v>
      </c>
      <c r="D1582">
        <v>0</v>
      </c>
      <c r="E1582">
        <v>0</v>
      </c>
      <c r="F1582">
        <v>0</v>
      </c>
      <c r="G1582">
        <v>0</v>
      </c>
      <c r="H1582">
        <v>0</v>
      </c>
      <c r="I1582">
        <v>0</v>
      </c>
    </row>
    <row r="1583" spans="2:9" x14ac:dyDescent="0.25">
      <c r="B1583" s="83">
        <v>9898</v>
      </c>
      <c r="C1583" s="72" t="s">
        <v>1626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v>0</v>
      </c>
    </row>
    <row r="1584" spans="2:9" x14ac:dyDescent="0.25">
      <c r="B1584" s="83">
        <v>9496</v>
      </c>
      <c r="C1584" s="12" t="s">
        <v>1627</v>
      </c>
      <c r="D1584">
        <v>0</v>
      </c>
      <c r="E1584">
        <v>0</v>
      </c>
      <c r="F1584">
        <v>0</v>
      </c>
      <c r="G1584">
        <v>0</v>
      </c>
      <c r="H1584">
        <v>0</v>
      </c>
      <c r="I1584">
        <v>0</v>
      </c>
    </row>
    <row r="1585" spans="2:9" x14ac:dyDescent="0.25">
      <c r="B1585" s="185">
        <v>10083</v>
      </c>
      <c r="C1585" s="186" t="s">
        <v>1628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v>0</v>
      </c>
    </row>
    <row r="1586" spans="2:9" x14ac:dyDescent="0.25">
      <c r="B1586" s="236">
        <v>9968</v>
      </c>
      <c r="C1586" s="126" t="s">
        <v>1635</v>
      </c>
      <c r="D1586">
        <v>0</v>
      </c>
      <c r="E1586">
        <v>0</v>
      </c>
      <c r="F1586">
        <v>0</v>
      </c>
      <c r="G1586">
        <v>0</v>
      </c>
      <c r="H1586">
        <v>0</v>
      </c>
      <c r="I1586">
        <v>0</v>
      </c>
    </row>
    <row r="1587" spans="2:9" x14ac:dyDescent="0.25">
      <c r="B1587" s="236">
        <v>9038</v>
      </c>
      <c r="C1587" s="130" t="s">
        <v>1645</v>
      </c>
      <c r="D1587">
        <v>0</v>
      </c>
      <c r="E1587">
        <v>0</v>
      </c>
      <c r="F1587">
        <v>0</v>
      </c>
      <c r="G1587">
        <v>26</v>
      </c>
      <c r="H1587">
        <v>0</v>
      </c>
      <c r="I1587">
        <v>0</v>
      </c>
    </row>
    <row r="1588" spans="2:9" x14ac:dyDescent="0.25">
      <c r="B1588" s="237">
        <v>9909</v>
      </c>
      <c r="C1588" s="126" t="s">
        <v>1630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v>0</v>
      </c>
    </row>
    <row r="1589" spans="2:9" x14ac:dyDescent="0.25">
      <c r="B1589" s="237">
        <v>9339</v>
      </c>
      <c r="C1589" s="126" t="s">
        <v>1631</v>
      </c>
      <c r="D1589">
        <v>0</v>
      </c>
      <c r="E1589">
        <v>24</v>
      </c>
      <c r="F1589">
        <v>0</v>
      </c>
      <c r="G1589">
        <v>0</v>
      </c>
      <c r="H1589">
        <v>0</v>
      </c>
      <c r="I1589">
        <v>0</v>
      </c>
    </row>
    <row r="1590" spans="2:9" x14ac:dyDescent="0.25">
      <c r="B1590" s="237">
        <v>9463</v>
      </c>
      <c r="C1590" s="238" t="s">
        <v>1632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v>0</v>
      </c>
    </row>
    <row r="1591" spans="2:9" x14ac:dyDescent="0.25">
      <c r="B1591" s="237">
        <v>9560</v>
      </c>
      <c r="C1591" s="126" t="s">
        <v>1633</v>
      </c>
      <c r="D1591">
        <v>0</v>
      </c>
      <c r="E1591">
        <v>0</v>
      </c>
      <c r="F1591">
        <v>24</v>
      </c>
      <c r="G1591">
        <v>0</v>
      </c>
      <c r="H1591">
        <v>0</v>
      </c>
      <c r="I1591">
        <v>0</v>
      </c>
    </row>
    <row r="1592" spans="2:9" x14ac:dyDescent="0.25">
      <c r="B1592" s="237">
        <v>9536</v>
      </c>
      <c r="C1592" s="126" t="s">
        <v>1634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v>0</v>
      </c>
    </row>
    <row r="1593" spans="2:9" x14ac:dyDescent="0.25">
      <c r="B1593" s="194">
        <v>9968</v>
      </c>
      <c r="C1593" s="194" t="s">
        <v>1635</v>
      </c>
      <c r="D1593">
        <v>0</v>
      </c>
      <c r="E1593">
        <v>0</v>
      </c>
      <c r="F1593">
        <v>0</v>
      </c>
      <c r="G1593">
        <v>0</v>
      </c>
      <c r="H1593">
        <v>0</v>
      </c>
      <c r="I1593">
        <v>0</v>
      </c>
    </row>
    <row r="1594" spans="2:9" x14ac:dyDescent="0.25">
      <c r="B1594" s="194">
        <v>9038</v>
      </c>
      <c r="C1594" s="194" t="s">
        <v>1636</v>
      </c>
      <c r="D1594">
        <v>0</v>
      </c>
      <c r="E1594">
        <v>0</v>
      </c>
      <c r="F1594">
        <v>0</v>
      </c>
      <c r="G1594">
        <v>26</v>
      </c>
      <c r="H1594">
        <v>0</v>
      </c>
      <c r="I1594">
        <v>0</v>
      </c>
    </row>
    <row r="1595" spans="2:9" x14ac:dyDescent="0.25">
      <c r="B1595" s="237">
        <v>6422</v>
      </c>
      <c r="C1595" s="126" t="s">
        <v>1637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v>0</v>
      </c>
    </row>
    <row r="1596" spans="2:9" x14ac:dyDescent="0.25">
      <c r="B1596" s="237">
        <v>9942</v>
      </c>
      <c r="C1596" s="126" t="s">
        <v>1638</v>
      </c>
      <c r="D1596">
        <v>0</v>
      </c>
      <c r="E1596">
        <v>0</v>
      </c>
      <c r="F1596">
        <v>0</v>
      </c>
      <c r="G1596">
        <v>0</v>
      </c>
      <c r="H1596">
        <v>0</v>
      </c>
      <c r="I1596">
        <v>0</v>
      </c>
    </row>
    <row r="1597" spans="2:9" x14ac:dyDescent="0.25">
      <c r="B1597" s="237">
        <v>9888</v>
      </c>
      <c r="C1597" s="126" t="s">
        <v>1639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v>0</v>
      </c>
    </row>
    <row r="1598" spans="2:9" x14ac:dyDescent="0.25">
      <c r="B1598" s="237">
        <v>9909</v>
      </c>
      <c r="C1598" s="126" t="s">
        <v>1630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v>0</v>
      </c>
    </row>
    <row r="1599" spans="2:9" x14ac:dyDescent="0.25">
      <c r="B1599" s="237">
        <v>8955</v>
      </c>
      <c r="C1599" s="126" t="s">
        <v>1640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v>0</v>
      </c>
    </row>
    <row r="1600" spans="2:9" x14ac:dyDescent="0.25">
      <c r="B1600" s="237">
        <v>9894</v>
      </c>
      <c r="C1600" s="126" t="s">
        <v>1641</v>
      </c>
      <c r="D1600">
        <v>0</v>
      </c>
      <c r="E1600">
        <v>26</v>
      </c>
      <c r="F1600">
        <v>0</v>
      </c>
      <c r="G1600">
        <v>0</v>
      </c>
      <c r="H1600">
        <v>0</v>
      </c>
      <c r="I1600">
        <v>0</v>
      </c>
    </row>
    <row r="1601" spans="2:9" x14ac:dyDescent="0.25">
      <c r="B1601" s="237">
        <v>4837</v>
      </c>
      <c r="C1601" s="126" t="s">
        <v>1629</v>
      </c>
      <c r="D1601">
        <v>19</v>
      </c>
      <c r="E1601">
        <v>0</v>
      </c>
      <c r="F1601">
        <v>0</v>
      </c>
      <c r="G1601">
        <v>0</v>
      </c>
      <c r="H1601">
        <v>0</v>
      </c>
      <c r="I1601">
        <v>19</v>
      </c>
    </row>
    <row r="1602" spans="2:9" x14ac:dyDescent="0.25">
      <c r="B1602" s="237">
        <v>9536</v>
      </c>
      <c r="C1602" s="126" t="s">
        <v>1634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v>0</v>
      </c>
    </row>
    <row r="1603" spans="2:9" x14ac:dyDescent="0.25">
      <c r="B1603" s="237">
        <v>9560</v>
      </c>
      <c r="C1603" s="126" t="s">
        <v>1633</v>
      </c>
      <c r="D1603">
        <v>0</v>
      </c>
      <c r="E1603">
        <v>0</v>
      </c>
      <c r="F1603">
        <v>24</v>
      </c>
      <c r="G1603">
        <v>0</v>
      </c>
      <c r="H1603">
        <v>0</v>
      </c>
      <c r="I1603">
        <v>0</v>
      </c>
    </row>
    <row r="1604" spans="2:9" x14ac:dyDescent="0.25">
      <c r="B1604" s="188">
        <v>9877</v>
      </c>
      <c r="C1604" s="194" t="s">
        <v>1646</v>
      </c>
      <c r="D1604">
        <v>0</v>
      </c>
      <c r="E1604">
        <v>0</v>
      </c>
      <c r="F1604">
        <v>0</v>
      </c>
      <c r="G1604">
        <v>0</v>
      </c>
      <c r="H1604">
        <v>0</v>
      </c>
      <c r="I1604">
        <v>0</v>
      </c>
    </row>
    <row r="1605" spans="2:9" x14ac:dyDescent="0.25">
      <c r="B1605" s="188">
        <v>10097</v>
      </c>
      <c r="C1605" s="194" t="s">
        <v>1647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v>0</v>
      </c>
    </row>
    <row r="1606" spans="2:9" x14ac:dyDescent="0.25">
      <c r="B1606" s="10">
        <v>9560</v>
      </c>
      <c r="C1606" s="11" t="s">
        <v>1648</v>
      </c>
      <c r="D1606">
        <v>0</v>
      </c>
      <c r="E1606">
        <v>0</v>
      </c>
      <c r="F1606">
        <v>24</v>
      </c>
      <c r="G1606">
        <v>0</v>
      </c>
      <c r="H1606">
        <v>0</v>
      </c>
      <c r="I1606">
        <v>0</v>
      </c>
    </row>
    <row r="1607" spans="2:9" x14ac:dyDescent="0.25">
      <c r="B1607">
        <v>8833</v>
      </c>
      <c r="C1607" t="s">
        <v>1649</v>
      </c>
      <c r="D1607">
        <v>0</v>
      </c>
      <c r="E1607">
        <v>0</v>
      </c>
      <c r="F1607">
        <v>0</v>
      </c>
      <c r="G1607">
        <v>0</v>
      </c>
      <c r="H1607">
        <v>20</v>
      </c>
      <c r="I1607">
        <v>0</v>
      </c>
    </row>
    <row r="1608" spans="2:9" x14ac:dyDescent="0.25">
      <c r="B1608" s="242">
        <v>4930</v>
      </c>
      <c r="C1608" s="11" t="s">
        <v>1652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v>0</v>
      </c>
    </row>
    <row r="1609" spans="2:9" x14ac:dyDescent="0.25">
      <c r="B1609" s="188">
        <v>8468</v>
      </c>
      <c r="C1609" s="188" t="s">
        <v>1653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v>0</v>
      </c>
    </row>
    <row r="1610" spans="2:9" x14ac:dyDescent="0.25">
      <c r="B1610" s="188">
        <v>10158</v>
      </c>
      <c r="C1610" s="188" t="s">
        <v>1654</v>
      </c>
      <c r="D1610">
        <v>0</v>
      </c>
      <c r="E1610">
        <v>0</v>
      </c>
      <c r="F1610">
        <v>0</v>
      </c>
      <c r="G1610">
        <v>0</v>
      </c>
      <c r="H1610">
        <v>0</v>
      </c>
      <c r="I1610">
        <v>0</v>
      </c>
    </row>
    <row r="1611" spans="2:9" x14ac:dyDescent="0.25">
      <c r="B1611" s="188">
        <v>10031</v>
      </c>
      <c r="C1611" s="188" t="s">
        <v>1601</v>
      </c>
      <c r="D1611">
        <v>0</v>
      </c>
      <c r="E1611">
        <v>0</v>
      </c>
      <c r="F1611">
        <v>0</v>
      </c>
      <c r="G1611">
        <v>0</v>
      </c>
      <c r="H1611">
        <v>0</v>
      </c>
      <c r="I1611">
        <v>0</v>
      </c>
    </row>
    <row r="1612" spans="2:9" x14ac:dyDescent="0.25">
      <c r="B1612" s="188">
        <v>9038</v>
      </c>
      <c r="C1612" s="188" t="s">
        <v>1636</v>
      </c>
      <c r="D1612">
        <v>0</v>
      </c>
      <c r="E1612">
        <v>0</v>
      </c>
      <c r="F1612">
        <v>0</v>
      </c>
      <c r="G1612">
        <v>26</v>
      </c>
      <c r="H1612">
        <v>0</v>
      </c>
      <c r="I1612">
        <v>0</v>
      </c>
    </row>
    <row r="1613" spans="2:9" x14ac:dyDescent="0.25">
      <c r="B1613" s="188">
        <v>9992</v>
      </c>
      <c r="C1613" s="188" t="s">
        <v>1655</v>
      </c>
      <c r="D1613">
        <v>0</v>
      </c>
      <c r="E1613">
        <v>0</v>
      </c>
      <c r="F1613">
        <v>0</v>
      </c>
      <c r="G1613">
        <v>0</v>
      </c>
      <c r="H1613">
        <v>0</v>
      </c>
      <c r="I1613">
        <v>0</v>
      </c>
    </row>
    <row r="1614" spans="2:9" x14ac:dyDescent="0.25">
      <c r="B1614" s="138">
        <v>10097</v>
      </c>
      <c r="C1614" s="138" t="s">
        <v>1656</v>
      </c>
      <c r="D1614">
        <v>0</v>
      </c>
      <c r="E1614">
        <v>0</v>
      </c>
      <c r="F1614">
        <v>0</v>
      </c>
      <c r="G1614">
        <v>0</v>
      </c>
      <c r="H1614">
        <v>0</v>
      </c>
      <c r="I1614">
        <v>0</v>
      </c>
    </row>
    <row r="1615" spans="2:9" x14ac:dyDescent="0.25">
      <c r="B1615" s="243">
        <v>4930</v>
      </c>
      <c r="C1615" s="171" t="s">
        <v>1657</v>
      </c>
      <c r="D1615">
        <v>0</v>
      </c>
      <c r="E1615">
        <v>0</v>
      </c>
      <c r="F1615">
        <v>0</v>
      </c>
      <c r="G1615">
        <v>0</v>
      </c>
      <c r="H1615">
        <v>0</v>
      </c>
      <c r="I1615">
        <v>0</v>
      </c>
    </row>
    <row r="1616" spans="2:9" x14ac:dyDescent="0.25">
      <c r="B1616" s="244">
        <v>10122</v>
      </c>
      <c r="C1616" s="244" t="s">
        <v>1658</v>
      </c>
      <c r="D1616">
        <v>0</v>
      </c>
      <c r="E1616">
        <v>0</v>
      </c>
      <c r="F1616">
        <v>18</v>
      </c>
      <c r="G1616">
        <v>0</v>
      </c>
      <c r="H1616">
        <v>0</v>
      </c>
      <c r="I1616">
        <v>0</v>
      </c>
    </row>
    <row r="1617" spans="2:9" x14ac:dyDescent="0.25">
      <c r="B1617" s="188">
        <v>10184</v>
      </c>
      <c r="C1617" s="188" t="s">
        <v>1659</v>
      </c>
      <c r="D1617">
        <v>0</v>
      </c>
      <c r="E1617">
        <v>0</v>
      </c>
      <c r="F1617">
        <v>0</v>
      </c>
      <c r="G1617">
        <v>0</v>
      </c>
      <c r="H1617">
        <v>18</v>
      </c>
      <c r="I1617">
        <v>0</v>
      </c>
    </row>
    <row r="1618" spans="2:9" x14ac:dyDescent="0.25">
      <c r="B1618" s="188">
        <v>10162</v>
      </c>
      <c r="C1618" s="188" t="s">
        <v>1660</v>
      </c>
      <c r="D1618">
        <v>0</v>
      </c>
      <c r="E1618">
        <v>0</v>
      </c>
      <c r="F1618">
        <v>0</v>
      </c>
      <c r="G1618">
        <v>0</v>
      </c>
      <c r="H1618">
        <v>0</v>
      </c>
      <c r="I1618">
        <v>0</v>
      </c>
    </row>
    <row r="1619" spans="2:9" x14ac:dyDescent="0.25">
      <c r="B1619" s="245">
        <v>10122</v>
      </c>
      <c r="C1619" s="126" t="s">
        <v>1664</v>
      </c>
      <c r="D1619">
        <v>0</v>
      </c>
      <c r="E1619">
        <v>0</v>
      </c>
      <c r="F1619">
        <v>18</v>
      </c>
      <c r="G1619">
        <v>0</v>
      </c>
      <c r="H1619">
        <v>0</v>
      </c>
      <c r="I1619">
        <v>0</v>
      </c>
    </row>
    <row r="1620" spans="2:9" x14ac:dyDescent="0.25">
      <c r="B1620" s="245">
        <v>9824</v>
      </c>
      <c r="C1620" s="126" t="s">
        <v>1665</v>
      </c>
      <c r="D1620">
        <v>0</v>
      </c>
      <c r="E1620">
        <v>26</v>
      </c>
      <c r="F1620">
        <v>0</v>
      </c>
      <c r="G1620">
        <v>0</v>
      </c>
      <c r="H1620">
        <v>0</v>
      </c>
      <c r="I1620">
        <v>0</v>
      </c>
    </row>
    <row r="1621" spans="2:9" x14ac:dyDescent="0.25">
      <c r="B1621" s="245">
        <v>9837</v>
      </c>
      <c r="C1621" s="126" t="s">
        <v>1666</v>
      </c>
      <c r="D1621">
        <v>0</v>
      </c>
      <c r="E1621">
        <v>0</v>
      </c>
      <c r="F1621">
        <v>0</v>
      </c>
      <c r="G1621">
        <v>0</v>
      </c>
      <c r="H1621">
        <v>0</v>
      </c>
      <c r="I1621">
        <v>0</v>
      </c>
    </row>
    <row r="1622" spans="2:9" x14ac:dyDescent="0.25">
      <c r="B1622" s="245">
        <v>10116</v>
      </c>
      <c r="C1622" s="126" t="s">
        <v>1667</v>
      </c>
      <c r="D1622">
        <v>0</v>
      </c>
      <c r="E1622">
        <v>0</v>
      </c>
      <c r="F1622">
        <v>0</v>
      </c>
      <c r="G1622">
        <v>0</v>
      </c>
      <c r="H1622">
        <v>0</v>
      </c>
      <c r="I1622">
        <v>0</v>
      </c>
    </row>
    <row r="1623" spans="2:9" x14ac:dyDescent="0.25">
      <c r="B1623" s="245">
        <v>10107</v>
      </c>
      <c r="C1623" s="126" t="s">
        <v>1668</v>
      </c>
      <c r="D1623">
        <v>0</v>
      </c>
      <c r="E1623">
        <v>0</v>
      </c>
      <c r="F1623">
        <v>0</v>
      </c>
      <c r="G1623">
        <v>0</v>
      </c>
      <c r="H1623">
        <v>0</v>
      </c>
      <c r="I1623">
        <v>0</v>
      </c>
    </row>
    <row r="1624" spans="2:9" x14ac:dyDescent="0.25">
      <c r="B1624" s="246">
        <v>9272</v>
      </c>
      <c r="C1624" s="166" t="s">
        <v>1669</v>
      </c>
      <c r="D1624">
        <v>0</v>
      </c>
      <c r="E1624">
        <v>0</v>
      </c>
      <c r="F1624">
        <v>0</v>
      </c>
      <c r="G1624">
        <v>0</v>
      </c>
      <c r="H1624">
        <v>0</v>
      </c>
      <c r="I1624">
        <v>0</v>
      </c>
    </row>
    <row r="1625" spans="2:9" x14ac:dyDescent="0.25">
      <c r="B1625" s="247">
        <v>4930</v>
      </c>
      <c r="C1625" s="166" t="s">
        <v>1670</v>
      </c>
      <c r="D1625">
        <v>0</v>
      </c>
      <c r="E1625">
        <v>0</v>
      </c>
      <c r="F1625">
        <v>0</v>
      </c>
      <c r="G1625">
        <v>0</v>
      </c>
      <c r="H1625">
        <v>0</v>
      </c>
      <c r="I1625">
        <v>0</v>
      </c>
    </row>
    <row r="1626" spans="2:9" x14ac:dyDescent="0.25">
      <c r="B1626" s="245">
        <v>9981</v>
      </c>
      <c r="C1626" s="126" t="s">
        <v>1671</v>
      </c>
      <c r="D1626">
        <v>0</v>
      </c>
      <c r="E1626">
        <v>0</v>
      </c>
      <c r="F1626">
        <v>0</v>
      </c>
      <c r="G1626">
        <v>0</v>
      </c>
      <c r="H1626">
        <v>0</v>
      </c>
      <c r="I1626">
        <v>0</v>
      </c>
    </row>
    <row r="1627" spans="2:9" x14ac:dyDescent="0.25">
      <c r="B1627" s="245">
        <v>10031</v>
      </c>
      <c r="C1627" s="126" t="s">
        <v>1672</v>
      </c>
      <c r="D1627">
        <v>0</v>
      </c>
      <c r="E1627">
        <v>0</v>
      </c>
      <c r="F1627">
        <v>0</v>
      </c>
      <c r="G1627">
        <v>0</v>
      </c>
      <c r="H1627">
        <v>0</v>
      </c>
      <c r="I1627">
        <v>0</v>
      </c>
    </row>
    <row r="1628" spans="2:9" x14ac:dyDescent="0.25">
      <c r="B1628" s="73">
        <v>10156</v>
      </c>
      <c r="C1628" s="12" t="s">
        <v>1673</v>
      </c>
      <c r="D1628">
        <v>0</v>
      </c>
      <c r="E1628">
        <v>0</v>
      </c>
      <c r="F1628">
        <v>0</v>
      </c>
      <c r="G1628">
        <v>0</v>
      </c>
      <c r="H1628">
        <v>0</v>
      </c>
      <c r="I1628">
        <v>0</v>
      </c>
    </row>
    <row r="1629" spans="2:9" x14ac:dyDescent="0.25">
      <c r="B1629" s="73">
        <v>9258</v>
      </c>
      <c r="C1629" s="12" t="s">
        <v>1674</v>
      </c>
      <c r="D1629">
        <v>0</v>
      </c>
      <c r="E1629">
        <v>0</v>
      </c>
      <c r="F1629">
        <v>0</v>
      </c>
      <c r="G1629">
        <v>0</v>
      </c>
      <c r="H1629">
        <v>0</v>
      </c>
      <c r="I1629">
        <v>0</v>
      </c>
    </row>
    <row r="1630" spans="2:9" x14ac:dyDescent="0.25">
      <c r="B1630" s="185">
        <v>10162</v>
      </c>
      <c r="C1630" s="186" t="s">
        <v>1660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v>0</v>
      </c>
    </row>
    <row r="1631" spans="2:9" x14ac:dyDescent="0.25">
      <c r="B1631" s="185">
        <v>10184</v>
      </c>
      <c r="C1631" s="186" t="s">
        <v>1659</v>
      </c>
      <c r="D1631">
        <v>0</v>
      </c>
      <c r="E1631">
        <v>0</v>
      </c>
      <c r="F1631">
        <v>0</v>
      </c>
      <c r="G1631">
        <v>0</v>
      </c>
      <c r="H1631">
        <v>18</v>
      </c>
      <c r="I1631">
        <v>0</v>
      </c>
    </row>
    <row r="1632" spans="2:9" x14ac:dyDescent="0.25">
      <c r="B1632">
        <v>4751</v>
      </c>
      <c r="C1632" t="s">
        <v>1675</v>
      </c>
      <c r="D1632">
        <v>0</v>
      </c>
      <c r="E1632">
        <v>0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B1633">
        <v>9651</v>
      </c>
      <c r="C1633" t="s">
        <v>1678</v>
      </c>
      <c r="D1633">
        <v>0</v>
      </c>
      <c r="E1633">
        <v>0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B1634">
        <v>9976</v>
      </c>
      <c r="C1634" t="s">
        <v>1679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B1635" s="185">
        <v>10122</v>
      </c>
      <c r="C1635" s="186" t="s">
        <v>1658</v>
      </c>
      <c r="D1635">
        <v>0</v>
      </c>
      <c r="E1635">
        <v>0</v>
      </c>
      <c r="F1635">
        <v>18</v>
      </c>
      <c r="G1635">
        <v>0</v>
      </c>
      <c r="H1635">
        <v>0</v>
      </c>
      <c r="I1635">
        <v>0</v>
      </c>
    </row>
    <row r="1636" spans="1:9" x14ac:dyDescent="0.25">
      <c r="B1636" s="185">
        <v>10207</v>
      </c>
      <c r="C1636" s="186" t="s">
        <v>1680</v>
      </c>
      <c r="D1636">
        <v>0</v>
      </c>
      <c r="E1636">
        <v>0</v>
      </c>
      <c r="F1636">
        <v>0</v>
      </c>
      <c r="G1636">
        <v>0</v>
      </c>
      <c r="H1636">
        <v>0</v>
      </c>
      <c r="I1636">
        <v>0</v>
      </c>
    </row>
    <row r="1637" spans="1:9" x14ac:dyDescent="0.25">
      <c r="A1637" s="248">
        <v>520</v>
      </c>
      <c r="B1637" s="248">
        <v>10212</v>
      </c>
      <c r="C1637" s="249" t="s">
        <v>1681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v>0</v>
      </c>
    </row>
    <row r="1638" spans="1:9" x14ac:dyDescent="0.25">
      <c r="A1638" s="185">
        <v>520</v>
      </c>
      <c r="B1638" s="185">
        <v>10216</v>
      </c>
      <c r="C1638" s="186" t="s">
        <v>1682</v>
      </c>
      <c r="D1638">
        <v>0</v>
      </c>
      <c r="E1638">
        <v>0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s="185">
        <v>510</v>
      </c>
      <c r="B1639" s="185">
        <v>10219</v>
      </c>
      <c r="C1639" s="186" t="s">
        <v>229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s="185">
        <v>520</v>
      </c>
      <c r="B1640" s="185">
        <v>10211</v>
      </c>
      <c r="C1640" s="186" t="s">
        <v>1683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v>0</v>
      </c>
    </row>
    <row r="1641" spans="1:9" x14ac:dyDescent="0.25">
      <c r="A1641" s="250">
        <v>520</v>
      </c>
      <c r="B1641" s="185">
        <v>10215</v>
      </c>
      <c r="C1641" s="186" t="s">
        <v>1684</v>
      </c>
      <c r="D1641">
        <v>0</v>
      </c>
      <c r="E1641">
        <v>0</v>
      </c>
      <c r="F1641">
        <v>0</v>
      </c>
      <c r="G1641">
        <v>0</v>
      </c>
      <c r="H1641">
        <v>28</v>
      </c>
      <c r="I1641">
        <v>0</v>
      </c>
    </row>
    <row r="1642" spans="1:9" x14ac:dyDescent="0.25">
      <c r="A1642" s="186">
        <v>520</v>
      </c>
      <c r="B1642" s="185">
        <v>10217</v>
      </c>
      <c r="C1642" s="186" t="s">
        <v>1685</v>
      </c>
      <c r="D1642">
        <v>0</v>
      </c>
      <c r="E1642">
        <v>0</v>
      </c>
      <c r="F1642">
        <v>0</v>
      </c>
      <c r="G1642">
        <v>0</v>
      </c>
      <c r="H1642">
        <v>0</v>
      </c>
      <c r="I1642">
        <v>0</v>
      </c>
    </row>
    <row r="1643" spans="1:9" ht="15.75" thickBot="1" x14ac:dyDescent="0.3">
      <c r="A1643" s="185">
        <v>540</v>
      </c>
      <c r="B1643" s="185">
        <v>10179</v>
      </c>
      <c r="C1643" s="186" t="s">
        <v>1686</v>
      </c>
      <c r="D1643">
        <v>0</v>
      </c>
      <c r="E1643">
        <v>0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B1644" s="251">
        <v>9581</v>
      </c>
      <c r="C1644" s="252" t="s">
        <v>1687</v>
      </c>
      <c r="D1644">
        <v>0</v>
      </c>
      <c r="E1644">
        <v>0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B1645" s="253">
        <v>9580</v>
      </c>
      <c r="C1645" s="254" t="s">
        <v>1688</v>
      </c>
      <c r="D1645">
        <v>0</v>
      </c>
      <c r="E1645">
        <v>0</v>
      </c>
      <c r="F1645">
        <v>0</v>
      </c>
      <c r="G1645">
        <v>0</v>
      </c>
      <c r="H1645">
        <v>0</v>
      </c>
      <c r="I1645">
        <v>0</v>
      </c>
    </row>
    <row r="1646" spans="1:9" x14ac:dyDescent="0.25">
      <c r="B1646" s="253">
        <v>6422</v>
      </c>
      <c r="C1646" s="254" t="s">
        <v>1689</v>
      </c>
      <c r="D1646">
        <v>0</v>
      </c>
      <c r="E1646">
        <v>0</v>
      </c>
      <c r="F1646">
        <v>0</v>
      </c>
      <c r="G1646">
        <v>0</v>
      </c>
      <c r="H1646">
        <v>0</v>
      </c>
      <c r="I1646">
        <v>0</v>
      </c>
    </row>
    <row r="1647" spans="1:9" x14ac:dyDescent="0.25">
      <c r="B1647" s="253">
        <v>10185</v>
      </c>
      <c r="C1647" s="254" t="s">
        <v>1690</v>
      </c>
      <c r="D1647">
        <v>0</v>
      </c>
      <c r="E1647">
        <v>0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B1648" s="253">
        <v>10186</v>
      </c>
      <c r="C1648" s="254" t="s">
        <v>1691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v>0</v>
      </c>
    </row>
    <row r="1649" spans="2:9" x14ac:dyDescent="0.25">
      <c r="B1649" s="253">
        <v>9912</v>
      </c>
      <c r="C1649" s="254" t="s">
        <v>1692</v>
      </c>
      <c r="D1649">
        <v>0</v>
      </c>
      <c r="E1649">
        <v>28</v>
      </c>
      <c r="F1649">
        <v>0</v>
      </c>
      <c r="G1649">
        <v>0</v>
      </c>
      <c r="H1649">
        <v>0</v>
      </c>
      <c r="I1649">
        <v>0</v>
      </c>
    </row>
    <row r="1650" spans="2:9" x14ac:dyDescent="0.25">
      <c r="B1650" s="255">
        <v>10122</v>
      </c>
      <c r="C1650" s="256" t="s">
        <v>1658</v>
      </c>
      <c r="D1650">
        <v>0</v>
      </c>
      <c r="E1650">
        <v>0</v>
      </c>
      <c r="F1650">
        <v>18</v>
      </c>
      <c r="G1650">
        <v>0</v>
      </c>
      <c r="H1650">
        <v>0</v>
      </c>
      <c r="I1650">
        <v>0</v>
      </c>
    </row>
    <row r="1651" spans="2:9" x14ac:dyDescent="0.25">
      <c r="B1651" s="255">
        <v>10212</v>
      </c>
      <c r="C1651" s="256" t="s">
        <v>1681</v>
      </c>
      <c r="D1651">
        <v>0</v>
      </c>
      <c r="E1651">
        <v>0</v>
      </c>
      <c r="F1651">
        <v>0</v>
      </c>
      <c r="G1651">
        <v>0</v>
      </c>
      <c r="H1651">
        <v>0</v>
      </c>
      <c r="I1651">
        <v>0</v>
      </c>
    </row>
    <row r="1652" spans="2:9" x14ac:dyDescent="0.25">
      <c r="B1652" s="255">
        <v>10216</v>
      </c>
      <c r="C1652" s="256" t="s">
        <v>1682</v>
      </c>
      <c r="D1652">
        <v>0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2:9" x14ac:dyDescent="0.25">
      <c r="B1653" s="255">
        <v>10219</v>
      </c>
      <c r="C1653" s="256" t="s">
        <v>229</v>
      </c>
      <c r="D1653">
        <v>0</v>
      </c>
      <c r="E1653">
        <v>0</v>
      </c>
      <c r="F1653">
        <v>0</v>
      </c>
      <c r="G1653">
        <v>0</v>
      </c>
      <c r="H1653">
        <v>0</v>
      </c>
      <c r="I1653">
        <v>0</v>
      </c>
    </row>
    <row r="1654" spans="2:9" x14ac:dyDescent="0.25">
      <c r="B1654" s="255">
        <v>10211</v>
      </c>
      <c r="C1654" s="256" t="s">
        <v>1683</v>
      </c>
      <c r="D1654">
        <v>0</v>
      </c>
      <c r="E1654">
        <v>0</v>
      </c>
      <c r="F1654">
        <v>0</v>
      </c>
      <c r="G1654">
        <v>0</v>
      </c>
      <c r="H1654">
        <v>0</v>
      </c>
      <c r="I1654">
        <v>0</v>
      </c>
    </row>
    <row r="1655" spans="2:9" x14ac:dyDescent="0.25">
      <c r="B1655" s="255">
        <v>10215</v>
      </c>
      <c r="C1655" s="256" t="s">
        <v>1684</v>
      </c>
      <c r="D1655">
        <v>0</v>
      </c>
      <c r="E1655">
        <v>0</v>
      </c>
      <c r="F1655">
        <v>0</v>
      </c>
      <c r="G1655">
        <v>0</v>
      </c>
      <c r="H1655">
        <v>28</v>
      </c>
      <c r="I1655">
        <v>0</v>
      </c>
    </row>
    <row r="1656" spans="2:9" x14ac:dyDescent="0.25">
      <c r="B1656" s="255">
        <v>10217</v>
      </c>
      <c r="C1656" s="256" t="s">
        <v>1685</v>
      </c>
      <c r="D1656">
        <v>0</v>
      </c>
      <c r="E1656">
        <v>0</v>
      </c>
      <c r="F1656">
        <v>0</v>
      </c>
      <c r="G1656">
        <v>0</v>
      </c>
      <c r="H1656">
        <v>0</v>
      </c>
      <c r="I1656">
        <v>0</v>
      </c>
    </row>
    <row r="1657" spans="2:9" x14ac:dyDescent="0.25">
      <c r="B1657" s="255">
        <v>10179</v>
      </c>
      <c r="C1657" s="256" t="s">
        <v>1686</v>
      </c>
      <c r="D1657">
        <v>0</v>
      </c>
      <c r="E1657">
        <v>0</v>
      </c>
      <c r="F1657">
        <v>0</v>
      </c>
      <c r="G1657">
        <v>0</v>
      </c>
      <c r="H1657">
        <v>0</v>
      </c>
      <c r="I1657">
        <v>0</v>
      </c>
    </row>
    <row r="1658" spans="2:9" x14ac:dyDescent="0.25">
      <c r="B1658" s="204">
        <v>1027</v>
      </c>
      <c r="C1658" s="257" t="s">
        <v>1693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v>0</v>
      </c>
    </row>
    <row r="1659" spans="2:9" x14ac:dyDescent="0.25">
      <c r="B1659" s="258">
        <v>10001</v>
      </c>
      <c r="C1659" s="259" t="s">
        <v>1694</v>
      </c>
      <c r="D1659">
        <v>0</v>
      </c>
      <c r="E1659">
        <v>0</v>
      </c>
      <c r="F1659">
        <v>0</v>
      </c>
      <c r="G1659">
        <v>0</v>
      </c>
      <c r="H1659">
        <v>0</v>
      </c>
      <c r="I1659">
        <v>0</v>
      </c>
    </row>
    <row r="1660" spans="2:9" x14ac:dyDescent="0.25">
      <c r="B1660" s="258">
        <v>9403</v>
      </c>
      <c r="C1660" s="259" t="s">
        <v>1695</v>
      </c>
      <c r="D1660">
        <v>0</v>
      </c>
      <c r="E1660">
        <v>0</v>
      </c>
      <c r="F1660">
        <v>0</v>
      </c>
      <c r="G1660">
        <v>0</v>
      </c>
      <c r="H1660">
        <v>0</v>
      </c>
      <c r="I1660">
        <v>0</v>
      </c>
    </row>
    <row r="1661" spans="2:9" x14ac:dyDescent="0.25">
      <c r="B1661" s="258">
        <v>10155</v>
      </c>
      <c r="C1661" s="259" t="s">
        <v>1696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v>0</v>
      </c>
    </row>
    <row r="1662" spans="2:9" x14ac:dyDescent="0.25">
      <c r="B1662" s="204">
        <v>10198</v>
      </c>
      <c r="C1662" s="257" t="s">
        <v>1697</v>
      </c>
      <c r="D1662">
        <v>0</v>
      </c>
      <c r="E1662">
        <v>0</v>
      </c>
      <c r="F1662">
        <v>0</v>
      </c>
      <c r="G1662">
        <v>0</v>
      </c>
      <c r="H1662">
        <v>0</v>
      </c>
      <c r="I1662">
        <v>0</v>
      </c>
    </row>
    <row r="1663" spans="2:9" x14ac:dyDescent="0.25">
      <c r="B1663" s="204">
        <v>9342</v>
      </c>
      <c r="C1663" s="257" t="s">
        <v>1698</v>
      </c>
      <c r="D1663">
        <v>0</v>
      </c>
      <c r="E1663">
        <v>0</v>
      </c>
      <c r="F1663">
        <v>0</v>
      </c>
      <c r="G1663">
        <v>0</v>
      </c>
      <c r="H1663">
        <v>0</v>
      </c>
      <c r="I1663">
        <v>0</v>
      </c>
    </row>
    <row r="1664" spans="2:9" x14ac:dyDescent="0.25">
      <c r="B1664" s="204">
        <v>9895</v>
      </c>
      <c r="C1664" s="257" t="s">
        <v>1699</v>
      </c>
      <c r="D1664">
        <v>0</v>
      </c>
      <c r="E1664">
        <v>0</v>
      </c>
      <c r="F1664">
        <v>0</v>
      </c>
      <c r="G1664">
        <v>0</v>
      </c>
      <c r="H1664">
        <v>0</v>
      </c>
      <c r="I1664">
        <v>0</v>
      </c>
    </row>
    <row r="1665" spans="1:9" x14ac:dyDescent="0.25">
      <c r="B1665" s="204">
        <v>9976</v>
      </c>
      <c r="C1665" s="257" t="s">
        <v>1700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v>0</v>
      </c>
    </row>
    <row r="1666" spans="1:9" x14ac:dyDescent="0.25">
      <c r="B1666" s="258">
        <v>10166</v>
      </c>
      <c r="C1666" s="259" t="s">
        <v>1701</v>
      </c>
      <c r="D1666">
        <v>0</v>
      </c>
      <c r="E1666">
        <v>0</v>
      </c>
      <c r="F1666">
        <v>0</v>
      </c>
      <c r="G1666">
        <v>0</v>
      </c>
      <c r="H1666">
        <v>0</v>
      </c>
      <c r="I1666">
        <v>0</v>
      </c>
    </row>
    <row r="1667" spans="1:9" ht="15.75" thickBot="1" x14ac:dyDescent="0.3">
      <c r="B1667" s="206">
        <v>3486</v>
      </c>
      <c r="C1667" s="260" t="s">
        <v>1702</v>
      </c>
      <c r="D1667">
        <v>0</v>
      </c>
      <c r="E1667">
        <v>0</v>
      </c>
      <c r="F1667">
        <v>0</v>
      </c>
      <c r="G1667">
        <v>0</v>
      </c>
      <c r="H1667">
        <v>0</v>
      </c>
      <c r="I1667">
        <v>0</v>
      </c>
    </row>
    <row r="1668" spans="1:9" x14ac:dyDescent="0.25">
      <c r="A1668" s="208">
        <v>520</v>
      </c>
      <c r="B1668" s="208">
        <v>10230</v>
      </c>
      <c r="C1668" s="2" t="s">
        <v>1704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v>0</v>
      </c>
    </row>
    <row r="1669" spans="1:9" x14ac:dyDescent="0.25">
      <c r="B1669" s="126">
        <v>6220</v>
      </c>
      <c r="C1669" s="126" t="s">
        <v>1621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v>0</v>
      </c>
    </row>
    <row r="1670" spans="1:9" x14ac:dyDescent="0.25">
      <c r="A1670" s="208">
        <v>510</v>
      </c>
      <c r="B1670" s="208">
        <v>10251</v>
      </c>
      <c r="C1670" s="2" t="s">
        <v>1705</v>
      </c>
      <c r="D1670">
        <v>0</v>
      </c>
      <c r="E1670">
        <v>0</v>
      </c>
      <c r="F1670">
        <v>0</v>
      </c>
      <c r="G1670">
        <v>0</v>
      </c>
      <c r="H1670">
        <v>0</v>
      </c>
      <c r="I1670">
        <v>0</v>
      </c>
    </row>
    <row r="1671" spans="1:9" x14ac:dyDescent="0.25">
      <c r="A1671" s="208">
        <v>520</v>
      </c>
      <c r="B1671" s="208">
        <v>10230</v>
      </c>
      <c r="C1671" s="2" t="s">
        <v>1704</v>
      </c>
      <c r="D1671">
        <v>0</v>
      </c>
      <c r="E1671">
        <v>0</v>
      </c>
      <c r="F1671">
        <v>0</v>
      </c>
      <c r="G1671">
        <v>0</v>
      </c>
      <c r="H1671">
        <v>0</v>
      </c>
      <c r="I1671">
        <v>0</v>
      </c>
    </row>
    <row r="1672" spans="1:9" x14ac:dyDescent="0.25">
      <c r="A1672" s="208">
        <v>520</v>
      </c>
      <c r="B1672" s="208">
        <v>10279</v>
      </c>
      <c r="C1672" s="2" t="s">
        <v>1706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v>0</v>
      </c>
    </row>
    <row r="1673" spans="1:9" x14ac:dyDescent="0.25">
      <c r="B1673" s="261">
        <v>9978</v>
      </c>
      <c r="C1673" s="194" t="s">
        <v>1707</v>
      </c>
      <c r="D1673">
        <v>0</v>
      </c>
      <c r="E1673">
        <v>0</v>
      </c>
      <c r="F1673">
        <v>0</v>
      </c>
      <c r="G1673">
        <v>0</v>
      </c>
      <c r="H1673">
        <v>0</v>
      </c>
      <c r="I1673">
        <v>0</v>
      </c>
    </row>
    <row r="1674" spans="1:9" x14ac:dyDescent="0.25">
      <c r="B1674" s="261">
        <v>10211</v>
      </c>
      <c r="C1674" s="194" t="s">
        <v>1683</v>
      </c>
      <c r="D1674">
        <v>0</v>
      </c>
      <c r="E1674">
        <v>0</v>
      </c>
      <c r="F1674">
        <v>0</v>
      </c>
      <c r="G1674">
        <v>0</v>
      </c>
      <c r="H1674">
        <v>0</v>
      </c>
      <c r="I1674">
        <v>0</v>
      </c>
    </row>
    <row r="1675" spans="1:9" x14ac:dyDescent="0.25">
      <c r="B1675" s="262">
        <v>10159</v>
      </c>
      <c r="C1675" s="192" t="s">
        <v>2115</v>
      </c>
      <c r="D1675">
        <v>0</v>
      </c>
      <c r="E1675">
        <v>0</v>
      </c>
      <c r="F1675">
        <v>0</v>
      </c>
      <c r="G1675">
        <v>0</v>
      </c>
      <c r="H1675">
        <v>0</v>
      </c>
      <c r="I1675">
        <v>0</v>
      </c>
    </row>
    <row r="1676" spans="1:9" x14ac:dyDescent="0.25">
      <c r="B1676" s="137">
        <v>10251</v>
      </c>
      <c r="C1676" s="191" t="s">
        <v>1705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v>0</v>
      </c>
    </row>
    <row r="1677" spans="1:9" x14ac:dyDescent="0.25">
      <c r="B1677" s="137">
        <v>10230</v>
      </c>
      <c r="C1677" s="191" t="s">
        <v>1704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v>0</v>
      </c>
    </row>
    <row r="1678" spans="1:9" x14ac:dyDescent="0.25">
      <c r="B1678" s="137">
        <v>10279</v>
      </c>
      <c r="C1678" s="191" t="s">
        <v>1706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v>0</v>
      </c>
    </row>
    <row r="1679" spans="1:9" x14ac:dyDescent="0.25">
      <c r="B1679" s="168">
        <v>10208</v>
      </c>
      <c r="C1679" s="192" t="s">
        <v>2133</v>
      </c>
      <c r="D1679">
        <v>0</v>
      </c>
      <c r="E1679">
        <v>25.24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B1680" s="262">
        <v>10198</v>
      </c>
      <c r="C1680" s="263" t="s">
        <v>1697</v>
      </c>
      <c r="D1680">
        <v>0</v>
      </c>
      <c r="E1680">
        <v>0</v>
      </c>
      <c r="F1680">
        <v>0</v>
      </c>
      <c r="G1680">
        <v>0</v>
      </c>
      <c r="H1680">
        <v>0</v>
      </c>
      <c r="I1680">
        <v>0</v>
      </c>
    </row>
    <row r="1681" spans="1:9" x14ac:dyDescent="0.25">
      <c r="B1681" s="168">
        <v>10232</v>
      </c>
      <c r="C1681" s="192" t="s">
        <v>1708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v>0</v>
      </c>
    </row>
    <row r="1682" spans="1:9" x14ac:dyDescent="0.25">
      <c r="B1682" s="168">
        <v>9505</v>
      </c>
      <c r="C1682" s="192" t="s">
        <v>1709</v>
      </c>
      <c r="D1682">
        <v>0</v>
      </c>
      <c r="E1682">
        <v>0</v>
      </c>
      <c r="F1682">
        <v>24</v>
      </c>
      <c r="G1682">
        <v>0</v>
      </c>
      <c r="H1682">
        <v>0</v>
      </c>
      <c r="I1682">
        <v>0</v>
      </c>
    </row>
    <row r="1683" spans="1:9" x14ac:dyDescent="0.25">
      <c r="A1683" s="186">
        <v>520</v>
      </c>
      <c r="B1683" s="185">
        <v>10161</v>
      </c>
      <c r="C1683" s="186" t="s">
        <v>1717</v>
      </c>
      <c r="D1683">
        <v>0</v>
      </c>
      <c r="E1683">
        <v>0</v>
      </c>
      <c r="F1683">
        <v>0</v>
      </c>
      <c r="G1683">
        <v>0</v>
      </c>
      <c r="H1683">
        <v>0</v>
      </c>
      <c r="I1683">
        <v>0</v>
      </c>
    </row>
    <row r="1684" spans="1:9" x14ac:dyDescent="0.25">
      <c r="A1684" s="265">
        <v>520</v>
      </c>
      <c r="B1684" s="265">
        <v>10034</v>
      </c>
      <c r="C1684" s="266" t="s">
        <v>1604</v>
      </c>
      <c r="D1684">
        <v>0</v>
      </c>
      <c r="E1684">
        <v>0</v>
      </c>
      <c r="F1684">
        <v>0</v>
      </c>
      <c r="G1684">
        <v>0</v>
      </c>
      <c r="H1684">
        <v>0</v>
      </c>
      <c r="I1684">
        <v>0</v>
      </c>
    </row>
    <row r="1685" spans="1:9" x14ac:dyDescent="0.25">
      <c r="A1685" s="267"/>
      <c r="B1685">
        <v>9639</v>
      </c>
      <c r="C1685" t="s">
        <v>1718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v>0</v>
      </c>
    </row>
    <row r="1686" spans="1:9" x14ac:dyDescent="0.25">
      <c r="A1686" s="268">
        <v>510</v>
      </c>
      <c r="B1686" s="268" t="s">
        <v>1719</v>
      </c>
      <c r="C1686" s="269" t="s">
        <v>1720</v>
      </c>
      <c r="D1686">
        <v>0</v>
      </c>
      <c r="E1686">
        <v>0</v>
      </c>
      <c r="F1686">
        <v>0</v>
      </c>
      <c r="G1686">
        <v>0</v>
      </c>
      <c r="H1686">
        <v>0</v>
      </c>
      <c r="I1686">
        <v>0</v>
      </c>
    </row>
    <row r="1687" spans="1:9" x14ac:dyDescent="0.25">
      <c r="B1687" s="126">
        <v>10295</v>
      </c>
      <c r="C1687" s="126" t="s">
        <v>1720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v>0</v>
      </c>
    </row>
    <row r="1688" spans="1:9" x14ac:dyDescent="0.25">
      <c r="B1688" s="126">
        <v>6034</v>
      </c>
      <c r="C1688" s="126" t="s">
        <v>1721</v>
      </c>
      <c r="D1688">
        <v>24</v>
      </c>
      <c r="E1688">
        <v>0</v>
      </c>
      <c r="F1688">
        <v>0</v>
      </c>
      <c r="G1688">
        <v>0</v>
      </c>
      <c r="H1688">
        <v>0</v>
      </c>
      <c r="I1688">
        <v>24</v>
      </c>
    </row>
    <row r="1689" spans="1:9" x14ac:dyDescent="0.25">
      <c r="B1689" s="126">
        <v>10248</v>
      </c>
      <c r="C1689" s="126" t="s">
        <v>1722</v>
      </c>
      <c r="D1689">
        <v>0</v>
      </c>
      <c r="E1689">
        <v>0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B1690" s="126">
        <v>10120</v>
      </c>
      <c r="C1690" s="126" t="s">
        <v>1723</v>
      </c>
      <c r="D1690">
        <v>0</v>
      </c>
      <c r="E1690">
        <v>0</v>
      </c>
      <c r="F1690">
        <v>0</v>
      </c>
      <c r="G1690">
        <v>0</v>
      </c>
      <c r="H1690">
        <v>0</v>
      </c>
      <c r="I1690">
        <v>0</v>
      </c>
    </row>
    <row r="1691" spans="1:9" x14ac:dyDescent="0.25">
      <c r="B1691" s="126">
        <v>10305</v>
      </c>
      <c r="C1691" s="126" t="s">
        <v>1724</v>
      </c>
      <c r="D1691">
        <v>24</v>
      </c>
      <c r="E1691">
        <v>0</v>
      </c>
      <c r="F1691">
        <v>0</v>
      </c>
      <c r="G1691">
        <v>0</v>
      </c>
      <c r="H1691">
        <v>0</v>
      </c>
      <c r="I1691">
        <v>24</v>
      </c>
    </row>
    <row r="1692" spans="1:9" x14ac:dyDescent="0.25">
      <c r="B1692" s="126">
        <v>10207</v>
      </c>
      <c r="C1692" s="126" t="s">
        <v>1725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v>0</v>
      </c>
    </row>
    <row r="1693" spans="1:9" x14ac:dyDescent="0.25">
      <c r="B1693" s="126">
        <v>10246</v>
      </c>
      <c r="C1693" s="126" t="s">
        <v>1726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v>0</v>
      </c>
    </row>
    <row r="1694" spans="1:9" x14ac:dyDescent="0.25">
      <c r="B1694" s="126">
        <v>10286</v>
      </c>
      <c r="C1694" s="126" t="s">
        <v>2059</v>
      </c>
      <c r="D1694">
        <v>0</v>
      </c>
      <c r="E1694">
        <v>0</v>
      </c>
      <c r="F1694">
        <v>0</v>
      </c>
      <c r="G1694">
        <v>0</v>
      </c>
      <c r="H1694">
        <v>0</v>
      </c>
      <c r="I1694">
        <v>0</v>
      </c>
    </row>
    <row r="1695" spans="1:9" x14ac:dyDescent="0.25">
      <c r="A1695" s="270">
        <v>520</v>
      </c>
      <c r="B1695" s="270">
        <v>10290</v>
      </c>
      <c r="C1695" s="270" t="s">
        <v>1727</v>
      </c>
      <c r="D1695">
        <v>0</v>
      </c>
      <c r="E1695">
        <v>0</v>
      </c>
      <c r="F1695">
        <v>0</v>
      </c>
      <c r="G1695">
        <v>27</v>
      </c>
      <c r="H1695">
        <v>0</v>
      </c>
      <c r="I1695">
        <v>0</v>
      </c>
    </row>
    <row r="1696" spans="1:9" x14ac:dyDescent="0.25">
      <c r="A1696" s="270">
        <v>540</v>
      </c>
      <c r="B1696" s="270">
        <v>10297</v>
      </c>
      <c r="C1696" s="270" t="s">
        <v>1728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v>0</v>
      </c>
    </row>
    <row r="1697" spans="1:9" x14ac:dyDescent="0.25">
      <c r="A1697" s="270">
        <v>540</v>
      </c>
      <c r="B1697" s="270">
        <v>10310</v>
      </c>
      <c r="C1697" s="270" t="s">
        <v>1729</v>
      </c>
      <c r="D1697">
        <v>0</v>
      </c>
      <c r="E1697">
        <v>0</v>
      </c>
      <c r="F1697">
        <v>0</v>
      </c>
      <c r="G1697">
        <v>0</v>
      </c>
      <c r="H1697">
        <v>0</v>
      </c>
      <c r="I1697">
        <v>0</v>
      </c>
    </row>
    <row r="1698" spans="1:9" x14ac:dyDescent="0.25">
      <c r="B1698" s="270">
        <v>10290</v>
      </c>
      <c r="C1698" s="270" t="s">
        <v>1727</v>
      </c>
      <c r="D1698">
        <v>0</v>
      </c>
      <c r="E1698">
        <v>0</v>
      </c>
      <c r="F1698">
        <v>0</v>
      </c>
      <c r="G1698">
        <v>27</v>
      </c>
      <c r="H1698">
        <v>0</v>
      </c>
      <c r="I1698">
        <v>0</v>
      </c>
    </row>
    <row r="1699" spans="1:9" x14ac:dyDescent="0.25">
      <c r="B1699" s="270">
        <v>10297</v>
      </c>
      <c r="C1699" s="270" t="s">
        <v>1728</v>
      </c>
      <c r="D1699">
        <v>0</v>
      </c>
      <c r="E1699">
        <v>0</v>
      </c>
      <c r="F1699">
        <v>0</v>
      </c>
      <c r="G1699">
        <v>0</v>
      </c>
      <c r="H1699">
        <v>0</v>
      </c>
      <c r="I1699">
        <v>0</v>
      </c>
    </row>
    <row r="1700" spans="1:9" x14ac:dyDescent="0.25">
      <c r="B1700" s="270">
        <v>10253</v>
      </c>
      <c r="C1700" s="270" t="s">
        <v>1730</v>
      </c>
      <c r="D1700">
        <v>24</v>
      </c>
      <c r="E1700">
        <v>0</v>
      </c>
      <c r="F1700">
        <v>0</v>
      </c>
      <c r="G1700">
        <v>0</v>
      </c>
      <c r="H1700">
        <v>0</v>
      </c>
      <c r="I1700">
        <v>24</v>
      </c>
    </row>
    <row r="1701" spans="1:9" x14ac:dyDescent="0.25">
      <c r="B1701" s="270">
        <v>10224</v>
      </c>
      <c r="C1701" s="270" t="s">
        <v>1731</v>
      </c>
      <c r="D1701">
        <v>0</v>
      </c>
      <c r="E1701">
        <v>0</v>
      </c>
      <c r="F1701">
        <v>0</v>
      </c>
      <c r="G1701">
        <v>0</v>
      </c>
      <c r="H1701">
        <v>0</v>
      </c>
      <c r="I1701">
        <v>0</v>
      </c>
    </row>
    <row r="1702" spans="1:9" x14ac:dyDescent="0.25">
      <c r="B1702" s="270">
        <v>10238</v>
      </c>
      <c r="C1702" s="270" t="s">
        <v>1732</v>
      </c>
      <c r="D1702">
        <v>0</v>
      </c>
      <c r="E1702">
        <v>0</v>
      </c>
      <c r="F1702">
        <v>0</v>
      </c>
      <c r="G1702">
        <v>0</v>
      </c>
      <c r="H1702">
        <v>0</v>
      </c>
      <c r="I1702">
        <v>0</v>
      </c>
    </row>
    <row r="1703" spans="1:9" x14ac:dyDescent="0.25">
      <c r="B1703" s="188">
        <v>10239</v>
      </c>
      <c r="C1703" s="271" t="s">
        <v>1733</v>
      </c>
      <c r="D1703">
        <v>0</v>
      </c>
      <c r="E1703">
        <v>0</v>
      </c>
      <c r="F1703">
        <v>0</v>
      </c>
      <c r="G1703">
        <v>0</v>
      </c>
      <c r="H1703">
        <v>25</v>
      </c>
      <c r="I1703">
        <v>0</v>
      </c>
    </row>
    <row r="1704" spans="1:9" x14ac:dyDescent="0.25">
      <c r="B1704">
        <v>9732</v>
      </c>
      <c r="C1704" t="s">
        <v>1734</v>
      </c>
      <c r="D1704">
        <v>0</v>
      </c>
      <c r="E1704">
        <v>26</v>
      </c>
      <c r="F1704">
        <v>0</v>
      </c>
      <c r="G1704">
        <v>0</v>
      </c>
      <c r="H1704">
        <v>0</v>
      </c>
      <c r="I1704">
        <v>0</v>
      </c>
    </row>
    <row r="1705" spans="1:9" x14ac:dyDescent="0.25">
      <c r="B1705" s="5">
        <v>5731</v>
      </c>
      <c r="C1705" s="5" t="s">
        <v>1735</v>
      </c>
      <c r="D1705">
        <v>0</v>
      </c>
      <c r="E1705">
        <v>0</v>
      </c>
      <c r="F1705">
        <v>0</v>
      </c>
      <c r="G1705">
        <v>0</v>
      </c>
      <c r="H1705">
        <v>0</v>
      </c>
      <c r="I1705">
        <v>0</v>
      </c>
    </row>
    <row r="1706" spans="1:9" x14ac:dyDescent="0.25">
      <c r="B1706" s="126">
        <v>9809</v>
      </c>
      <c r="C1706" s="126" t="s">
        <v>112</v>
      </c>
      <c r="D1706">
        <v>0</v>
      </c>
      <c r="E1706">
        <v>0</v>
      </c>
      <c r="F1706">
        <v>0</v>
      </c>
      <c r="G1706">
        <v>17</v>
      </c>
      <c r="H1706">
        <v>0</v>
      </c>
      <c r="I1706">
        <v>0</v>
      </c>
    </row>
    <row r="1707" spans="1:9" x14ac:dyDescent="0.25">
      <c r="B1707" s="188">
        <v>10240</v>
      </c>
      <c r="C1707" s="188" t="s">
        <v>1736</v>
      </c>
      <c r="D1707">
        <v>0</v>
      </c>
      <c r="E1707">
        <v>18</v>
      </c>
      <c r="F1707">
        <v>0</v>
      </c>
      <c r="G1707">
        <v>0</v>
      </c>
      <c r="H1707">
        <v>0</v>
      </c>
      <c r="I1707">
        <v>0</v>
      </c>
    </row>
    <row r="1708" spans="1:9" x14ac:dyDescent="0.25">
      <c r="B1708" s="188">
        <v>10231</v>
      </c>
      <c r="C1708" s="188" t="s">
        <v>1737</v>
      </c>
      <c r="D1708">
        <v>0</v>
      </c>
      <c r="E1708">
        <v>0</v>
      </c>
      <c r="F1708">
        <v>0</v>
      </c>
      <c r="G1708">
        <v>0</v>
      </c>
      <c r="H1708">
        <v>0</v>
      </c>
      <c r="I1708">
        <v>0</v>
      </c>
    </row>
    <row r="1709" spans="1:9" x14ac:dyDescent="0.25">
      <c r="B1709" s="188">
        <v>10271</v>
      </c>
      <c r="C1709" s="188" t="s">
        <v>1738</v>
      </c>
      <c r="D1709">
        <v>0</v>
      </c>
      <c r="E1709">
        <v>0</v>
      </c>
      <c r="F1709">
        <v>0</v>
      </c>
      <c r="G1709">
        <v>25</v>
      </c>
      <c r="H1709">
        <v>0</v>
      </c>
      <c r="I1709">
        <v>0</v>
      </c>
    </row>
    <row r="1710" spans="1:9" x14ac:dyDescent="0.25">
      <c r="B1710" s="188">
        <v>10333</v>
      </c>
      <c r="C1710" s="188" t="s">
        <v>1739</v>
      </c>
      <c r="D1710">
        <v>0</v>
      </c>
      <c r="E1710">
        <v>0</v>
      </c>
      <c r="F1710">
        <v>0</v>
      </c>
      <c r="G1710">
        <v>0</v>
      </c>
      <c r="H1710">
        <v>0</v>
      </c>
      <c r="I1710">
        <v>0</v>
      </c>
    </row>
    <row r="1711" spans="1:9" x14ac:dyDescent="0.25">
      <c r="A1711" s="188">
        <v>510</v>
      </c>
      <c r="B1711" s="188">
        <v>10334</v>
      </c>
      <c r="C1711" s="188" t="s">
        <v>1740</v>
      </c>
      <c r="D1711">
        <v>0</v>
      </c>
      <c r="E1711">
        <v>0</v>
      </c>
      <c r="F1711">
        <v>0</v>
      </c>
      <c r="G1711">
        <v>0</v>
      </c>
      <c r="H1711">
        <v>0</v>
      </c>
      <c r="I1711">
        <v>0</v>
      </c>
    </row>
    <row r="1712" spans="1:9" x14ac:dyDescent="0.25">
      <c r="A1712" s="188">
        <v>520</v>
      </c>
      <c r="B1712" s="188">
        <v>10336</v>
      </c>
      <c r="C1712" s="188" t="s">
        <v>1741</v>
      </c>
      <c r="D1712">
        <v>0</v>
      </c>
      <c r="E1712">
        <v>0</v>
      </c>
      <c r="F1712">
        <v>0</v>
      </c>
      <c r="G1712">
        <v>0</v>
      </c>
      <c r="H1712">
        <v>0</v>
      </c>
      <c r="I1712">
        <v>0</v>
      </c>
    </row>
    <row r="1713" spans="1:9" x14ac:dyDescent="0.25">
      <c r="A1713" s="188">
        <v>540</v>
      </c>
      <c r="B1713" s="188">
        <v>10337</v>
      </c>
      <c r="C1713" s="188" t="s">
        <v>1742</v>
      </c>
      <c r="D1713">
        <v>0</v>
      </c>
      <c r="E1713">
        <v>0</v>
      </c>
      <c r="F1713">
        <v>0</v>
      </c>
      <c r="G1713">
        <v>27</v>
      </c>
      <c r="H1713">
        <v>0</v>
      </c>
      <c r="I1713">
        <v>0</v>
      </c>
    </row>
    <row r="1714" spans="1:9" x14ac:dyDescent="0.25">
      <c r="A1714" s="188">
        <v>540</v>
      </c>
      <c r="B1714" s="188">
        <v>10320</v>
      </c>
      <c r="C1714" s="188" t="s">
        <v>1743</v>
      </c>
      <c r="D1714">
        <v>0</v>
      </c>
      <c r="E1714">
        <v>0</v>
      </c>
      <c r="F1714">
        <v>0</v>
      </c>
      <c r="G1714">
        <v>0</v>
      </c>
      <c r="H1714">
        <v>0</v>
      </c>
      <c r="I1714">
        <v>0</v>
      </c>
    </row>
    <row r="1715" spans="1:9" x14ac:dyDescent="0.25">
      <c r="A1715" s="188">
        <v>540</v>
      </c>
      <c r="B1715" s="188">
        <v>10360</v>
      </c>
      <c r="C1715" s="188" t="s">
        <v>1744</v>
      </c>
      <c r="D1715">
        <v>0</v>
      </c>
      <c r="E1715">
        <v>0</v>
      </c>
      <c r="F1715">
        <v>0</v>
      </c>
      <c r="G1715">
        <v>0</v>
      </c>
      <c r="H1715">
        <v>0</v>
      </c>
      <c r="I1715">
        <v>0</v>
      </c>
    </row>
    <row r="1716" spans="1:9" x14ac:dyDescent="0.25">
      <c r="A1716" s="188">
        <v>540</v>
      </c>
      <c r="B1716" s="188">
        <v>10335</v>
      </c>
      <c r="C1716" s="188" t="s">
        <v>1745</v>
      </c>
      <c r="D1716">
        <v>0</v>
      </c>
      <c r="E1716">
        <v>0</v>
      </c>
      <c r="F1716">
        <v>0</v>
      </c>
      <c r="G1716">
        <v>0</v>
      </c>
      <c r="H1716">
        <v>0</v>
      </c>
      <c r="I1716">
        <v>0</v>
      </c>
    </row>
    <row r="1717" spans="1:9" ht="15.75" thickBot="1" x14ac:dyDescent="0.3">
      <c r="A1717" s="188">
        <v>540</v>
      </c>
      <c r="B1717" s="188">
        <v>10363</v>
      </c>
      <c r="C1717" s="188" t="s">
        <v>1746</v>
      </c>
      <c r="D1717">
        <v>0</v>
      </c>
      <c r="E1717">
        <v>0</v>
      </c>
      <c r="F1717">
        <v>0</v>
      </c>
      <c r="G1717">
        <v>0</v>
      </c>
      <c r="H1717">
        <v>0</v>
      </c>
      <c r="I1717">
        <v>0</v>
      </c>
    </row>
    <row r="1718" spans="1:9" x14ac:dyDescent="0.25">
      <c r="A1718" s="271">
        <v>510</v>
      </c>
      <c r="B1718" s="273">
        <v>10201</v>
      </c>
      <c r="C1718" s="121" t="s">
        <v>1747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v>0</v>
      </c>
    </row>
    <row r="1719" spans="1:9" x14ac:dyDescent="0.25">
      <c r="A1719" s="188">
        <v>510</v>
      </c>
      <c r="B1719">
        <v>10377</v>
      </c>
      <c r="C1719" t="s">
        <v>2123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v>0</v>
      </c>
    </row>
    <row r="1720" spans="1:9" x14ac:dyDescent="0.25">
      <c r="A1720" s="188">
        <v>540</v>
      </c>
      <c r="B1720">
        <v>10294</v>
      </c>
      <c r="C1720" t="s">
        <v>2063</v>
      </c>
      <c r="D1720">
        <v>0</v>
      </c>
      <c r="E1720">
        <v>26</v>
      </c>
      <c r="F1720">
        <v>0</v>
      </c>
      <c r="G1720">
        <v>0</v>
      </c>
      <c r="H1720">
        <v>0</v>
      </c>
      <c r="I1720">
        <v>0</v>
      </c>
    </row>
    <row r="1721" spans="1:9" ht="15.75" thickBot="1" x14ac:dyDescent="0.3">
      <c r="A1721" s="188">
        <v>540</v>
      </c>
      <c r="B1721">
        <v>3096</v>
      </c>
      <c r="C1721" t="s">
        <v>2064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v>0</v>
      </c>
    </row>
    <row r="1722" spans="1:9" x14ac:dyDescent="0.25">
      <c r="A1722" s="272">
        <v>510</v>
      </c>
      <c r="B1722">
        <v>6430</v>
      </c>
      <c r="C1722" t="s">
        <v>2065</v>
      </c>
      <c r="D1722">
        <v>0</v>
      </c>
      <c r="E1722">
        <v>0</v>
      </c>
      <c r="F1722">
        <v>0</v>
      </c>
      <c r="G1722">
        <v>0</v>
      </c>
      <c r="H1722">
        <v>0</v>
      </c>
      <c r="I1722">
        <v>0</v>
      </c>
    </row>
    <row r="1723" spans="1:9" ht="15.75" thickBot="1" x14ac:dyDescent="0.3">
      <c r="A1723" s="274">
        <v>510</v>
      </c>
      <c r="B1723">
        <v>3267</v>
      </c>
      <c r="C1723" t="s">
        <v>1621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v>0</v>
      </c>
    </row>
    <row r="1724" spans="1:9" x14ac:dyDescent="0.25">
      <c r="B1724" s="126">
        <v>8866</v>
      </c>
      <c r="C1724" s="126" t="s">
        <v>2051</v>
      </c>
      <c r="D1724">
        <v>0</v>
      </c>
      <c r="E1724">
        <v>0</v>
      </c>
      <c r="F1724">
        <v>0</v>
      </c>
      <c r="G1724">
        <v>0</v>
      </c>
      <c r="H1724">
        <v>0</v>
      </c>
      <c r="I1724">
        <v>0</v>
      </c>
    </row>
    <row r="1725" spans="1:9" x14ac:dyDescent="0.25">
      <c r="B1725" s="286">
        <v>7884</v>
      </c>
      <c r="C1725" s="287" t="s">
        <v>2056</v>
      </c>
      <c r="D1725">
        <v>0</v>
      </c>
      <c r="E1725">
        <v>25</v>
      </c>
      <c r="F1725">
        <v>0</v>
      </c>
      <c r="G1725">
        <v>0</v>
      </c>
      <c r="H1725">
        <v>0</v>
      </c>
      <c r="I1725">
        <v>0</v>
      </c>
    </row>
    <row r="1726" spans="1:9" x14ac:dyDescent="0.25">
      <c r="B1726" s="286">
        <v>10161</v>
      </c>
      <c r="C1726" s="287" t="s">
        <v>1717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v>0</v>
      </c>
    </row>
    <row r="1727" spans="1:9" x14ac:dyDescent="0.25">
      <c r="B1727" s="286">
        <v>10231</v>
      </c>
      <c r="C1727" s="287" t="s">
        <v>1737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v>0</v>
      </c>
    </row>
    <row r="1728" spans="1:9" x14ac:dyDescent="0.25">
      <c r="B1728" s="286">
        <v>10240</v>
      </c>
      <c r="C1728" s="287" t="s">
        <v>1736</v>
      </c>
      <c r="D1728">
        <v>0</v>
      </c>
      <c r="E1728">
        <v>18</v>
      </c>
      <c r="F1728">
        <v>0</v>
      </c>
      <c r="G1728">
        <v>0</v>
      </c>
      <c r="H1728">
        <v>0</v>
      </c>
      <c r="I1728">
        <v>0</v>
      </c>
    </row>
    <row r="1729" spans="2:9" x14ac:dyDescent="0.25">
      <c r="B1729" s="286">
        <v>10253</v>
      </c>
      <c r="C1729" s="287" t="s">
        <v>1730</v>
      </c>
      <c r="D1729">
        <v>24</v>
      </c>
      <c r="E1729">
        <v>0</v>
      </c>
      <c r="F1729">
        <v>0</v>
      </c>
      <c r="G1729">
        <v>0</v>
      </c>
      <c r="H1729">
        <v>0</v>
      </c>
      <c r="I1729">
        <v>24</v>
      </c>
    </row>
    <row r="1730" spans="2:9" x14ac:dyDescent="0.25">
      <c r="B1730" s="286">
        <v>10310</v>
      </c>
      <c r="C1730" s="287" t="s">
        <v>1729</v>
      </c>
      <c r="D1730">
        <v>0</v>
      </c>
      <c r="E1730">
        <v>0</v>
      </c>
      <c r="F1730">
        <v>0</v>
      </c>
      <c r="G1730">
        <v>0</v>
      </c>
      <c r="H1730">
        <v>0</v>
      </c>
      <c r="I1730">
        <v>0</v>
      </c>
    </row>
    <row r="1731" spans="2:9" x14ac:dyDescent="0.25">
      <c r="B1731" s="286">
        <v>10333</v>
      </c>
      <c r="C1731" s="287" t="s">
        <v>1739</v>
      </c>
      <c r="D1731">
        <v>0</v>
      </c>
      <c r="E1731">
        <v>0</v>
      </c>
      <c r="F1731">
        <v>0</v>
      </c>
      <c r="G1731">
        <v>0</v>
      </c>
      <c r="H1731">
        <v>0</v>
      </c>
      <c r="I1731">
        <v>0</v>
      </c>
    </row>
    <row r="1732" spans="2:9" x14ac:dyDescent="0.25">
      <c r="B1732" s="286">
        <v>10334</v>
      </c>
      <c r="C1732" s="287" t="s">
        <v>1740</v>
      </c>
      <c r="D1732">
        <v>0</v>
      </c>
      <c r="E1732">
        <v>0</v>
      </c>
      <c r="F1732">
        <v>0</v>
      </c>
      <c r="G1732">
        <v>0</v>
      </c>
      <c r="H1732">
        <v>0</v>
      </c>
      <c r="I1732">
        <v>0</v>
      </c>
    </row>
    <row r="1733" spans="2:9" x14ac:dyDescent="0.25">
      <c r="B1733" s="286">
        <v>10336</v>
      </c>
      <c r="C1733" s="287" t="s">
        <v>1741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v>0</v>
      </c>
    </row>
    <row r="1734" spans="2:9" x14ac:dyDescent="0.25">
      <c r="B1734" s="286">
        <v>10337</v>
      </c>
      <c r="C1734" s="287" t="s">
        <v>1742</v>
      </c>
      <c r="D1734">
        <v>0</v>
      </c>
      <c r="E1734">
        <v>0</v>
      </c>
      <c r="F1734">
        <v>0</v>
      </c>
      <c r="G1734">
        <v>27</v>
      </c>
      <c r="H1734">
        <v>0</v>
      </c>
      <c r="I1734">
        <v>0</v>
      </c>
    </row>
    <row r="1735" spans="2:9" x14ac:dyDescent="0.25">
      <c r="B1735" s="126">
        <v>10282</v>
      </c>
      <c r="C1735" s="126" t="s">
        <v>2052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v>0</v>
      </c>
    </row>
    <row r="1736" spans="2:9" x14ac:dyDescent="0.25">
      <c r="B1736" s="126">
        <v>9967</v>
      </c>
      <c r="C1736" s="126" t="s">
        <v>2053</v>
      </c>
      <c r="D1736">
        <v>26</v>
      </c>
      <c r="E1736">
        <v>0</v>
      </c>
      <c r="F1736">
        <v>0</v>
      </c>
      <c r="G1736">
        <v>0</v>
      </c>
      <c r="H1736">
        <v>0</v>
      </c>
      <c r="I1736">
        <v>26</v>
      </c>
    </row>
    <row r="1737" spans="2:9" x14ac:dyDescent="0.25">
      <c r="B1737" s="126">
        <v>9853</v>
      </c>
      <c r="C1737" s="126" t="s">
        <v>2054</v>
      </c>
      <c r="D1737">
        <v>0</v>
      </c>
      <c r="E1737">
        <v>0</v>
      </c>
      <c r="F1737">
        <v>0</v>
      </c>
      <c r="G1737">
        <v>0</v>
      </c>
      <c r="H1737">
        <v>0</v>
      </c>
      <c r="I1737">
        <v>0</v>
      </c>
    </row>
    <row r="1738" spans="2:9" x14ac:dyDescent="0.25">
      <c r="B1738" s="126">
        <v>10314</v>
      </c>
      <c r="C1738" s="126" t="s">
        <v>2055</v>
      </c>
      <c r="D1738">
        <v>20</v>
      </c>
      <c r="E1738">
        <v>0</v>
      </c>
      <c r="F1738">
        <v>0</v>
      </c>
      <c r="G1738">
        <v>20</v>
      </c>
      <c r="H1738">
        <v>0</v>
      </c>
      <c r="I1738">
        <v>20</v>
      </c>
    </row>
    <row r="1739" spans="2:9" x14ac:dyDescent="0.25">
      <c r="B1739">
        <v>10176</v>
      </c>
      <c r="C1739" t="s">
        <v>2060</v>
      </c>
      <c r="D1739">
        <v>0</v>
      </c>
      <c r="E1739">
        <v>0</v>
      </c>
      <c r="F1739">
        <v>0</v>
      </c>
      <c r="G1739">
        <v>0</v>
      </c>
      <c r="H1739">
        <v>0</v>
      </c>
      <c r="I1739">
        <v>0</v>
      </c>
    </row>
    <row r="1740" spans="2:9" x14ac:dyDescent="0.25">
      <c r="B1740">
        <v>10287</v>
      </c>
      <c r="C1740" t="s">
        <v>2066</v>
      </c>
      <c r="D1740">
        <v>0</v>
      </c>
      <c r="E1740">
        <v>0</v>
      </c>
      <c r="F1740">
        <v>0</v>
      </c>
      <c r="G1740">
        <v>18</v>
      </c>
      <c r="H1740">
        <v>0</v>
      </c>
      <c r="I1740">
        <v>0</v>
      </c>
    </row>
    <row r="1741" spans="2:9" x14ac:dyDescent="0.25">
      <c r="B1741">
        <v>4375</v>
      </c>
      <c r="C1741" t="s">
        <v>2088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v>0</v>
      </c>
    </row>
    <row r="1742" spans="2:9" x14ac:dyDescent="0.25">
      <c r="B1742" s="126">
        <v>10324</v>
      </c>
      <c r="C1742" s="126" t="s">
        <v>2068</v>
      </c>
      <c r="D1742">
        <v>0</v>
      </c>
      <c r="E1742">
        <v>0</v>
      </c>
      <c r="F1742">
        <v>0</v>
      </c>
      <c r="G1742">
        <v>0</v>
      </c>
      <c r="H1742">
        <v>25</v>
      </c>
      <c r="I1742">
        <v>0</v>
      </c>
    </row>
    <row r="1743" spans="2:9" x14ac:dyDescent="0.25">
      <c r="B1743" s="126">
        <v>9727</v>
      </c>
      <c r="C1743" s="126" t="s">
        <v>2069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v>0</v>
      </c>
    </row>
    <row r="1744" spans="2:9" x14ac:dyDescent="0.25">
      <c r="B1744" s="126">
        <v>5766</v>
      </c>
      <c r="C1744" s="126" t="s">
        <v>2070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v>0</v>
      </c>
    </row>
    <row r="1745" spans="2:9" x14ac:dyDescent="0.25">
      <c r="B1745" s="288">
        <v>10423</v>
      </c>
      <c r="C1745" s="289" t="s">
        <v>2074</v>
      </c>
      <c r="D1745">
        <v>19</v>
      </c>
      <c r="E1745">
        <v>0</v>
      </c>
      <c r="F1745">
        <v>0</v>
      </c>
      <c r="G1745">
        <v>0</v>
      </c>
      <c r="H1745">
        <v>0</v>
      </c>
      <c r="I1745">
        <v>19</v>
      </c>
    </row>
    <row r="1746" spans="2:9" x14ac:dyDescent="0.25">
      <c r="B1746" s="126">
        <v>10376</v>
      </c>
      <c r="C1746" s="126" t="s">
        <v>2071</v>
      </c>
      <c r="D1746">
        <v>0</v>
      </c>
      <c r="E1746">
        <v>0</v>
      </c>
      <c r="F1746">
        <v>0</v>
      </c>
      <c r="G1746">
        <v>0</v>
      </c>
      <c r="H1746">
        <v>0</v>
      </c>
      <c r="I1746">
        <v>0</v>
      </c>
    </row>
    <row r="1747" spans="2:9" x14ac:dyDescent="0.25">
      <c r="B1747" s="185">
        <v>10408</v>
      </c>
      <c r="C1747" s="290" t="s">
        <v>2072</v>
      </c>
      <c r="D1747">
        <v>0</v>
      </c>
      <c r="E1747">
        <v>0</v>
      </c>
      <c r="F1747">
        <v>24</v>
      </c>
      <c r="G1747">
        <v>0</v>
      </c>
      <c r="H1747">
        <v>0</v>
      </c>
      <c r="I1747">
        <v>0</v>
      </c>
    </row>
    <row r="1748" spans="2:9" x14ac:dyDescent="0.25">
      <c r="B1748" s="185">
        <v>10341</v>
      </c>
      <c r="C1748" s="290" t="s">
        <v>2073</v>
      </c>
      <c r="D1748">
        <v>0</v>
      </c>
      <c r="E1748">
        <v>24</v>
      </c>
      <c r="F1748">
        <v>0</v>
      </c>
      <c r="G1748">
        <v>0</v>
      </c>
      <c r="H1748">
        <v>0</v>
      </c>
      <c r="I1748">
        <v>0</v>
      </c>
    </row>
    <row r="1749" spans="2:9" x14ac:dyDescent="0.25">
      <c r="B1749" s="126">
        <v>9420</v>
      </c>
      <c r="C1749" s="126" t="s">
        <v>2076</v>
      </c>
      <c r="D1749">
        <v>0</v>
      </c>
      <c r="E1749">
        <v>0</v>
      </c>
      <c r="F1749">
        <v>0</v>
      </c>
      <c r="G1749">
        <v>0</v>
      </c>
      <c r="H1749">
        <v>0</v>
      </c>
      <c r="I1749">
        <v>0</v>
      </c>
    </row>
    <row r="1750" spans="2:9" x14ac:dyDescent="0.25">
      <c r="B1750" s="126">
        <v>6590</v>
      </c>
      <c r="C1750" s="126" t="s">
        <v>2079</v>
      </c>
      <c r="D1750">
        <v>0</v>
      </c>
      <c r="E1750">
        <v>0</v>
      </c>
      <c r="F1750">
        <v>0</v>
      </c>
      <c r="G1750">
        <v>0</v>
      </c>
      <c r="H1750">
        <v>0</v>
      </c>
      <c r="I1750">
        <v>0</v>
      </c>
    </row>
    <row r="1751" spans="2:9" x14ac:dyDescent="0.25">
      <c r="B1751">
        <v>10280</v>
      </c>
      <c r="C1751" t="s">
        <v>2131</v>
      </c>
      <c r="D1751" t="e">
        <v>#N/A</v>
      </c>
      <c r="E1751" t="e">
        <v>#N/A</v>
      </c>
      <c r="F1751" t="e">
        <v>#N/A</v>
      </c>
      <c r="G1751" t="e">
        <v>#N/A</v>
      </c>
      <c r="H1751" t="e">
        <v>#N/A</v>
      </c>
      <c r="I1751" t="e">
        <v>#N/A</v>
      </c>
    </row>
    <row r="1752" spans="2:9" x14ac:dyDescent="0.25">
      <c r="B1752" s="185">
        <v>10363</v>
      </c>
      <c r="C1752" s="186" t="s">
        <v>1746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v>0</v>
      </c>
    </row>
    <row r="1753" spans="2:9" ht="15.75" thickBot="1" x14ac:dyDescent="0.3">
      <c r="B1753" s="275">
        <v>10411</v>
      </c>
      <c r="C1753" s="291" t="s">
        <v>2080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v>0</v>
      </c>
    </row>
    <row r="1754" spans="2:9" x14ac:dyDescent="0.25">
      <c r="B1754" s="288">
        <v>10443</v>
      </c>
      <c r="C1754" s="292" t="s">
        <v>2081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v>0</v>
      </c>
    </row>
    <row r="1755" spans="2:9" x14ac:dyDescent="0.25">
      <c r="B1755">
        <v>10309</v>
      </c>
      <c r="C1755" t="s">
        <v>2083</v>
      </c>
      <c r="D1755">
        <v>0</v>
      </c>
      <c r="E1755">
        <v>0</v>
      </c>
      <c r="F1755">
        <v>0</v>
      </c>
      <c r="G1755">
        <v>0</v>
      </c>
      <c r="H1755">
        <v>0</v>
      </c>
      <c r="I1755">
        <v>0</v>
      </c>
    </row>
    <row r="1756" spans="2:9" x14ac:dyDescent="0.25">
      <c r="B1756" s="126">
        <v>10206</v>
      </c>
      <c r="C1756" s="126" t="s">
        <v>2082</v>
      </c>
      <c r="D1756">
        <v>0</v>
      </c>
      <c r="E1756">
        <v>0</v>
      </c>
      <c r="F1756">
        <v>0</v>
      </c>
      <c r="G1756">
        <v>0</v>
      </c>
      <c r="H1756">
        <v>0</v>
      </c>
      <c r="I1756">
        <v>0</v>
      </c>
    </row>
    <row r="1757" spans="2:9" ht="15.75" thickBot="1" x14ac:dyDescent="0.3">
      <c r="B1757" s="293">
        <v>10445</v>
      </c>
      <c r="C1757" s="250" t="s">
        <v>2084</v>
      </c>
      <c r="D1757">
        <v>0</v>
      </c>
      <c r="E1757">
        <v>0</v>
      </c>
      <c r="F1757">
        <v>0</v>
      </c>
      <c r="G1757">
        <v>0</v>
      </c>
      <c r="H1757">
        <v>0</v>
      </c>
      <c r="I1757">
        <v>0</v>
      </c>
    </row>
    <row r="1758" spans="2:9" ht="15.75" thickBot="1" x14ac:dyDescent="0.3">
      <c r="B1758" s="294">
        <v>10370</v>
      </c>
      <c r="C1758" s="295" t="s">
        <v>2085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v>0</v>
      </c>
    </row>
    <row r="1759" spans="2:9" x14ac:dyDescent="0.25">
      <c r="B1759">
        <v>10412</v>
      </c>
      <c r="C1759" t="s">
        <v>2086</v>
      </c>
      <c r="D1759">
        <v>0</v>
      </c>
      <c r="E1759">
        <v>0</v>
      </c>
      <c r="F1759">
        <v>0</v>
      </c>
      <c r="G1759">
        <v>0</v>
      </c>
      <c r="H1759">
        <v>0</v>
      </c>
      <c r="I1759">
        <v>0</v>
      </c>
    </row>
    <row r="1760" spans="2:9" x14ac:dyDescent="0.25">
      <c r="B1760">
        <v>10449</v>
      </c>
      <c r="C1760" t="s">
        <v>2088</v>
      </c>
      <c r="D1760">
        <v>0</v>
      </c>
      <c r="E1760">
        <v>0</v>
      </c>
      <c r="F1760">
        <v>0</v>
      </c>
      <c r="G1760">
        <v>0</v>
      </c>
      <c r="H1760">
        <v>0</v>
      </c>
      <c r="I1760">
        <v>0</v>
      </c>
    </row>
    <row r="1761" spans="2:9" ht="15.75" thickBot="1" x14ac:dyDescent="0.3">
      <c r="B1761" s="275">
        <v>10488</v>
      </c>
      <c r="C1761" s="298" t="s">
        <v>2090</v>
      </c>
      <c r="D1761">
        <v>0</v>
      </c>
      <c r="E1761">
        <v>0</v>
      </c>
      <c r="F1761">
        <v>0</v>
      </c>
      <c r="G1761">
        <v>0</v>
      </c>
      <c r="H1761">
        <v>0</v>
      </c>
      <c r="I1761">
        <v>0</v>
      </c>
    </row>
    <row r="1762" spans="2:9" x14ac:dyDescent="0.25">
      <c r="B1762" s="126">
        <v>3411</v>
      </c>
      <c r="C1762" s="126" t="s">
        <v>2088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v>0</v>
      </c>
    </row>
    <row r="1763" spans="2:9" x14ac:dyDescent="0.25">
      <c r="B1763" s="126">
        <v>10374</v>
      </c>
      <c r="C1763" s="126" t="s">
        <v>2093</v>
      </c>
      <c r="D1763">
        <v>0</v>
      </c>
      <c r="E1763">
        <v>27</v>
      </c>
      <c r="F1763">
        <v>0</v>
      </c>
      <c r="G1763">
        <v>0</v>
      </c>
      <c r="H1763">
        <v>0</v>
      </c>
      <c r="I1763">
        <v>0</v>
      </c>
    </row>
    <row r="1764" spans="2:9" x14ac:dyDescent="0.25">
      <c r="B1764" s="10">
        <v>10306</v>
      </c>
      <c r="C1764" s="38" t="s">
        <v>2094</v>
      </c>
      <c r="D1764">
        <v>0</v>
      </c>
      <c r="E1764">
        <v>0</v>
      </c>
      <c r="F1764">
        <v>19</v>
      </c>
      <c r="G1764">
        <v>0</v>
      </c>
      <c r="H1764">
        <v>0</v>
      </c>
      <c r="I1764">
        <v>0</v>
      </c>
    </row>
    <row r="1765" spans="2:9" x14ac:dyDescent="0.25">
      <c r="B1765">
        <v>10351</v>
      </c>
      <c r="C1765" t="s">
        <v>2095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v>0</v>
      </c>
    </row>
    <row r="1766" spans="2:9" x14ac:dyDescent="0.25">
      <c r="B1766" s="126">
        <v>10498</v>
      </c>
      <c r="C1766" s="126" t="s">
        <v>2096</v>
      </c>
      <c r="D1766">
        <v>0</v>
      </c>
      <c r="E1766">
        <v>0</v>
      </c>
      <c r="F1766">
        <v>0</v>
      </c>
      <c r="G1766">
        <v>0</v>
      </c>
      <c r="H1766">
        <v>0</v>
      </c>
      <c r="I1766">
        <v>0</v>
      </c>
    </row>
    <row r="1767" spans="2:9" x14ac:dyDescent="0.25">
      <c r="B1767">
        <v>8560</v>
      </c>
      <c r="C1767" t="s">
        <v>2097</v>
      </c>
      <c r="D1767">
        <v>0</v>
      </c>
      <c r="E1767">
        <v>0</v>
      </c>
      <c r="F1767">
        <v>0</v>
      </c>
      <c r="G1767">
        <v>0</v>
      </c>
      <c r="H1767">
        <v>26</v>
      </c>
      <c r="I1767">
        <v>0</v>
      </c>
    </row>
    <row r="1768" spans="2:9" x14ac:dyDescent="0.25">
      <c r="B1768">
        <v>10163</v>
      </c>
      <c r="C1768" t="s">
        <v>2098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v>0</v>
      </c>
    </row>
    <row r="1769" spans="2:9" x14ac:dyDescent="0.25">
      <c r="B1769">
        <v>10165</v>
      </c>
      <c r="C1769" t="s">
        <v>2099</v>
      </c>
      <c r="D1769">
        <v>0</v>
      </c>
      <c r="E1769">
        <v>0</v>
      </c>
      <c r="F1769">
        <v>0</v>
      </c>
      <c r="G1769">
        <v>0</v>
      </c>
      <c r="H1769">
        <v>0</v>
      </c>
      <c r="I1769">
        <v>0</v>
      </c>
    </row>
    <row r="1770" spans="2:9" x14ac:dyDescent="0.25">
      <c r="B1770">
        <v>6033</v>
      </c>
      <c r="C1770" t="s">
        <v>2100</v>
      </c>
      <c r="D1770">
        <v>0</v>
      </c>
      <c r="E1770">
        <v>0</v>
      </c>
      <c r="F1770">
        <v>0</v>
      </c>
      <c r="G1770">
        <v>0</v>
      </c>
      <c r="H1770">
        <v>0</v>
      </c>
      <c r="I1770">
        <v>0</v>
      </c>
    </row>
    <row r="1771" spans="2:9" x14ac:dyDescent="0.25">
      <c r="B1771">
        <v>10351</v>
      </c>
      <c r="C1771" t="s">
        <v>2101</v>
      </c>
      <c r="D1771">
        <v>0</v>
      </c>
      <c r="E1771">
        <v>0</v>
      </c>
      <c r="F1771">
        <v>0</v>
      </c>
      <c r="G1771">
        <v>0</v>
      </c>
      <c r="H1771">
        <v>0</v>
      </c>
      <c r="I1771">
        <v>0</v>
      </c>
    </row>
    <row r="1772" spans="2:9" x14ac:dyDescent="0.25">
      <c r="B1772">
        <v>10174</v>
      </c>
      <c r="C1772" t="s">
        <v>2102</v>
      </c>
      <c r="D1772">
        <v>0</v>
      </c>
      <c r="E1772">
        <v>0</v>
      </c>
      <c r="F1772">
        <v>0</v>
      </c>
      <c r="G1772">
        <v>0</v>
      </c>
      <c r="H1772">
        <v>0</v>
      </c>
      <c r="I1772">
        <v>0</v>
      </c>
    </row>
    <row r="1773" spans="2:9" x14ac:dyDescent="0.25">
      <c r="B1773">
        <v>9431</v>
      </c>
      <c r="C1773" t="s">
        <v>2103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v>0</v>
      </c>
    </row>
    <row r="1774" spans="2:9" x14ac:dyDescent="0.25">
      <c r="B1774">
        <v>10434</v>
      </c>
      <c r="C1774" t="s">
        <v>2104</v>
      </c>
      <c r="D1774">
        <v>0</v>
      </c>
      <c r="E1774">
        <v>0</v>
      </c>
      <c r="F1774">
        <v>0</v>
      </c>
      <c r="G1774">
        <v>0</v>
      </c>
      <c r="H1774">
        <v>0</v>
      </c>
      <c r="I1774">
        <v>0</v>
      </c>
    </row>
    <row r="1775" spans="2:9" x14ac:dyDescent="0.25">
      <c r="B1775">
        <v>6709</v>
      </c>
      <c r="C1775" t="s">
        <v>2105</v>
      </c>
      <c r="D1775">
        <v>0</v>
      </c>
      <c r="E1775">
        <v>0</v>
      </c>
      <c r="F1775">
        <v>0</v>
      </c>
      <c r="G1775">
        <v>0</v>
      </c>
      <c r="H1775">
        <v>0</v>
      </c>
      <c r="I1775">
        <v>0</v>
      </c>
    </row>
    <row r="1776" spans="2:9" x14ac:dyDescent="0.25">
      <c r="B1776">
        <v>10418</v>
      </c>
      <c r="C1776" t="s">
        <v>2106</v>
      </c>
      <c r="D1776">
        <v>0</v>
      </c>
      <c r="E1776">
        <v>0</v>
      </c>
      <c r="F1776">
        <v>0</v>
      </c>
      <c r="G1776">
        <v>0</v>
      </c>
      <c r="H1776">
        <v>0</v>
      </c>
      <c r="I1776">
        <v>0</v>
      </c>
    </row>
    <row r="1777" spans="2:9" x14ac:dyDescent="0.25">
      <c r="B1777">
        <v>10255</v>
      </c>
      <c r="C1777" t="s">
        <v>2107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v>0</v>
      </c>
    </row>
    <row r="1778" spans="2:9" x14ac:dyDescent="0.25">
      <c r="B1778">
        <v>10435</v>
      </c>
      <c r="C1778" t="s">
        <v>2108</v>
      </c>
      <c r="D1778">
        <v>0</v>
      </c>
      <c r="E1778">
        <v>0</v>
      </c>
      <c r="F1778">
        <v>0</v>
      </c>
      <c r="G1778">
        <v>0</v>
      </c>
      <c r="H1778">
        <v>0</v>
      </c>
      <c r="I1778">
        <v>0</v>
      </c>
    </row>
    <row r="1779" spans="2:9" x14ac:dyDescent="0.25">
      <c r="B1779">
        <v>10243</v>
      </c>
      <c r="C1779" t="s">
        <v>2109</v>
      </c>
      <c r="D1779">
        <v>0</v>
      </c>
      <c r="E1779">
        <v>0</v>
      </c>
      <c r="F1779">
        <v>0</v>
      </c>
      <c r="G1779">
        <v>0</v>
      </c>
      <c r="H1779">
        <v>0</v>
      </c>
      <c r="I1779">
        <v>0</v>
      </c>
    </row>
    <row r="1780" spans="2:9" x14ac:dyDescent="0.25">
      <c r="B1780">
        <v>10421</v>
      </c>
      <c r="C1780" t="s">
        <v>2110</v>
      </c>
      <c r="D1780">
        <v>19</v>
      </c>
      <c r="E1780">
        <v>0</v>
      </c>
      <c r="F1780">
        <v>0</v>
      </c>
      <c r="G1780">
        <v>0</v>
      </c>
      <c r="H1780">
        <v>0</v>
      </c>
      <c r="I1780">
        <v>19</v>
      </c>
    </row>
    <row r="1781" spans="2:9" x14ac:dyDescent="0.25">
      <c r="B1781">
        <v>10454</v>
      </c>
      <c r="C1781" t="s">
        <v>2111</v>
      </c>
      <c r="D1781">
        <v>0</v>
      </c>
      <c r="E1781">
        <v>0</v>
      </c>
      <c r="F1781">
        <v>0</v>
      </c>
      <c r="G1781">
        <v>0</v>
      </c>
      <c r="H1781">
        <v>0</v>
      </c>
      <c r="I1781">
        <v>0</v>
      </c>
    </row>
    <row r="1782" spans="2:9" x14ac:dyDescent="0.25">
      <c r="B1782">
        <v>10311</v>
      </c>
      <c r="C1782" t="s">
        <v>2112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v>0</v>
      </c>
    </row>
    <row r="1783" spans="2:9" x14ac:dyDescent="0.25">
      <c r="B1783">
        <v>10378</v>
      </c>
      <c r="C1783" t="s">
        <v>2113</v>
      </c>
      <c r="D1783">
        <v>26</v>
      </c>
      <c r="E1783">
        <v>0</v>
      </c>
      <c r="F1783">
        <v>0</v>
      </c>
      <c r="G1783">
        <v>0</v>
      </c>
      <c r="H1783">
        <v>0</v>
      </c>
      <c r="I1783">
        <v>26</v>
      </c>
    </row>
    <row r="1784" spans="2:9" x14ac:dyDescent="0.25">
      <c r="B1784">
        <v>10419</v>
      </c>
      <c r="C1784" t="s">
        <v>2114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v>0</v>
      </c>
    </row>
    <row r="1785" spans="2:9" x14ac:dyDescent="0.25">
      <c r="B1785">
        <v>10275</v>
      </c>
      <c r="C1785" t="s">
        <v>2116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v>0</v>
      </c>
    </row>
    <row r="1786" spans="2:9" x14ac:dyDescent="0.25">
      <c r="B1786">
        <v>9474</v>
      </c>
      <c r="C1786" t="s">
        <v>2117</v>
      </c>
      <c r="D1786">
        <v>0</v>
      </c>
      <c r="E1786">
        <v>0</v>
      </c>
      <c r="F1786">
        <v>0</v>
      </c>
      <c r="G1786">
        <v>0</v>
      </c>
      <c r="H1786">
        <v>0</v>
      </c>
      <c r="I1786">
        <v>0</v>
      </c>
    </row>
    <row r="1787" spans="2:9" x14ac:dyDescent="0.25">
      <c r="B1787">
        <v>10468</v>
      </c>
      <c r="C1787" t="s">
        <v>2088</v>
      </c>
      <c r="D1787">
        <v>0</v>
      </c>
      <c r="E1787">
        <v>0</v>
      </c>
      <c r="F1787">
        <v>0</v>
      </c>
      <c r="G1787">
        <v>0</v>
      </c>
      <c r="H1787">
        <v>0</v>
      </c>
      <c r="I1787">
        <v>0</v>
      </c>
    </row>
    <row r="1788" spans="2:9" x14ac:dyDescent="0.25">
      <c r="B1788">
        <v>10525</v>
      </c>
      <c r="C1788" t="s">
        <v>2118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v>0</v>
      </c>
    </row>
    <row r="1789" spans="2:9" x14ac:dyDescent="0.25">
      <c r="B1789">
        <v>10475</v>
      </c>
      <c r="C1789" t="s">
        <v>2119</v>
      </c>
      <c r="D1789">
        <v>0</v>
      </c>
      <c r="E1789">
        <v>0</v>
      </c>
      <c r="F1789">
        <v>0</v>
      </c>
      <c r="G1789">
        <v>0</v>
      </c>
      <c r="H1789">
        <v>0</v>
      </c>
      <c r="I1789">
        <v>0</v>
      </c>
    </row>
    <row r="1790" spans="2:9" x14ac:dyDescent="0.25">
      <c r="B1790">
        <v>10485</v>
      </c>
      <c r="C1790" t="s">
        <v>2120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v>0</v>
      </c>
    </row>
    <row r="1791" spans="2:9" x14ac:dyDescent="0.25">
      <c r="B1791">
        <v>9851</v>
      </c>
      <c r="C1791" t="s">
        <v>2125</v>
      </c>
      <c r="D1791">
        <v>0</v>
      </c>
      <c r="E1791">
        <v>0</v>
      </c>
      <c r="F1791">
        <v>0</v>
      </c>
      <c r="G1791">
        <v>25</v>
      </c>
      <c r="H1791">
        <v>0</v>
      </c>
      <c r="I1791">
        <v>0</v>
      </c>
    </row>
    <row r="1792" spans="2:9" x14ac:dyDescent="0.25">
      <c r="B1792">
        <v>10220</v>
      </c>
      <c r="C1792" t="s">
        <v>2126</v>
      </c>
      <c r="D1792">
        <v>0</v>
      </c>
      <c r="E1792">
        <v>0</v>
      </c>
      <c r="F1792">
        <v>0</v>
      </c>
      <c r="G1792">
        <v>0</v>
      </c>
      <c r="H1792">
        <v>0</v>
      </c>
      <c r="I1792">
        <v>0</v>
      </c>
    </row>
    <row r="1793" spans="2:9" x14ac:dyDescent="0.25">
      <c r="B1793">
        <v>9622</v>
      </c>
      <c r="C1793" t="s">
        <v>2088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v>0</v>
      </c>
    </row>
    <row r="1794" spans="2:9" x14ac:dyDescent="0.25">
      <c r="B1794" s="126">
        <v>10095</v>
      </c>
      <c r="C1794" s="126" t="s">
        <v>2132</v>
      </c>
      <c r="D1794" t="e">
        <v>#N/A</v>
      </c>
      <c r="E1794" t="e">
        <v>#N/A</v>
      </c>
      <c r="F1794" t="e">
        <v>#N/A</v>
      </c>
      <c r="G1794" t="e">
        <v>#N/A</v>
      </c>
      <c r="H1794" t="e">
        <v>#N/A</v>
      </c>
      <c r="I1794" t="e">
        <v>#N/A</v>
      </c>
    </row>
    <row r="1795" spans="2:9" x14ac:dyDescent="0.25">
      <c r="B1795" s="126">
        <v>10450</v>
      </c>
      <c r="C1795" t="s">
        <v>2088</v>
      </c>
      <c r="D1795">
        <v>0</v>
      </c>
      <c r="E1795">
        <v>0</v>
      </c>
      <c r="F1795">
        <v>0</v>
      </c>
      <c r="G1795">
        <v>0</v>
      </c>
      <c r="H1795">
        <v>0</v>
      </c>
      <c r="I1795">
        <v>0</v>
      </c>
    </row>
    <row r="1796" spans="2:9" x14ac:dyDescent="0.25">
      <c r="B1796" s="319" t="s">
        <v>2135</v>
      </c>
      <c r="C1796" s="320" t="s">
        <v>2136</v>
      </c>
      <c r="D1796" t="e">
        <v>#N/A</v>
      </c>
      <c r="E1796" t="e">
        <v>#N/A</v>
      </c>
      <c r="F1796" t="e">
        <v>#N/A</v>
      </c>
      <c r="G1796" t="e">
        <v>#N/A</v>
      </c>
      <c r="H1796" t="e">
        <v>#N/A</v>
      </c>
      <c r="I1796" t="e">
        <v>#N/A</v>
      </c>
    </row>
    <row r="1797" spans="2:9" x14ac:dyDescent="0.25">
      <c r="B1797" s="319" t="s">
        <v>2137</v>
      </c>
      <c r="C1797" s="320" t="s">
        <v>2138</v>
      </c>
      <c r="D1797" t="e">
        <v>#N/A</v>
      </c>
      <c r="E1797" t="e">
        <v>#N/A</v>
      </c>
      <c r="F1797" t="e">
        <v>#N/A</v>
      </c>
      <c r="G1797" t="e">
        <v>#N/A</v>
      </c>
      <c r="H1797" t="e">
        <v>#N/A</v>
      </c>
      <c r="I1797" t="e">
        <v>#N/A</v>
      </c>
    </row>
    <row r="1798" spans="2:9" ht="15.75" thickBot="1" x14ac:dyDescent="0.3">
      <c r="B1798" s="319" t="s">
        <v>2139</v>
      </c>
      <c r="C1798" s="320" t="s">
        <v>2140</v>
      </c>
      <c r="D1798" t="e">
        <v>#N/A</v>
      </c>
      <c r="E1798" t="e">
        <v>#N/A</v>
      </c>
      <c r="F1798" t="e">
        <v>#N/A</v>
      </c>
      <c r="G1798" t="e">
        <v>#N/A</v>
      </c>
      <c r="H1798" t="e">
        <v>#N/A</v>
      </c>
      <c r="I1798" t="e">
        <v>#N/A</v>
      </c>
    </row>
    <row r="1799" spans="2:9" x14ac:dyDescent="0.25">
      <c r="B1799" s="321" t="s">
        <v>2141</v>
      </c>
      <c r="C1799" s="322" t="s">
        <v>2085</v>
      </c>
      <c r="D1799" t="e">
        <v>#N/A</v>
      </c>
      <c r="E1799" t="e">
        <v>#N/A</v>
      </c>
      <c r="F1799" t="e">
        <v>#N/A</v>
      </c>
      <c r="G1799" t="e">
        <v>#N/A</v>
      </c>
      <c r="H1799" t="e">
        <v>#N/A</v>
      </c>
      <c r="I1799" t="e">
        <v>#N/A</v>
      </c>
    </row>
    <row r="1800" spans="2:9" x14ac:dyDescent="0.25">
      <c r="B1800">
        <v>6520</v>
      </c>
      <c r="C1800" t="s">
        <v>2142</v>
      </c>
      <c r="D1800" t="e">
        <v>#N/A</v>
      </c>
      <c r="E1800" t="e">
        <v>#N/A</v>
      </c>
      <c r="F1800">
        <v>19</v>
      </c>
      <c r="G1800" t="e">
        <v>#N/A</v>
      </c>
      <c r="H1800" t="e">
        <v>#N/A</v>
      </c>
      <c r="I1800" t="e">
        <v>#N/A</v>
      </c>
    </row>
    <row r="1801" spans="2:9" x14ac:dyDescent="0.25">
      <c r="B1801" s="126">
        <v>10444</v>
      </c>
      <c r="C1801" s="126" t="s">
        <v>145</v>
      </c>
      <c r="D1801" t="e">
        <v>#N/A</v>
      </c>
      <c r="E1801" t="e">
        <v>#N/A</v>
      </c>
      <c r="F1801" t="e">
        <v>#N/A</v>
      </c>
      <c r="G1801" t="e">
        <v>#N/A</v>
      </c>
      <c r="H1801">
        <v>20</v>
      </c>
      <c r="I1801" t="e">
        <v>#N/A</v>
      </c>
    </row>
    <row r="1802" spans="2:9" x14ac:dyDescent="0.25">
      <c r="B1802" s="126">
        <v>10296</v>
      </c>
      <c r="C1802" s="126" t="s">
        <v>2055</v>
      </c>
      <c r="G1802">
        <v>20</v>
      </c>
    </row>
  </sheetData>
  <autoFilter ref="D2:I1802"/>
  <customSheetViews>
    <customSheetView guid="{4BA3C5C4-E025-459B-9BD0-9B82DE13A31A}" scale="80">
      <selection activeCell="E1437" sqref="E1437"/>
    </customSheetView>
    <customSheetView guid="{D6CBD40C-7072-4FFF-8996-515670034CFC}" scale="80" showPageBreaks="1" showAutoFilter="1" topLeftCell="A1611">
      <selection activeCell="B1637" sqref="B1637:C1641"/>
      <pageMargins left="0.7" right="0.7" top="0.75" bottom="0.75" header="0.3" footer="0.3"/>
      <pageSetup paperSize="9" orientation="portrait" r:id="rId1"/>
      <autoFilter ref="A1:E1636"/>
    </customSheetView>
    <customSheetView guid="{8471002C-DA46-4011-9FE4-DC82B91B9A48}" scale="80" topLeftCell="A1734">
      <selection activeCell="B1636" sqref="B1636:B1748"/>
      <pageMargins left="0.7" right="0.7" top="0.75" bottom="0.75" header="0.3" footer="0.3"/>
    </customSheetView>
    <customSheetView guid="{4C48ED86-DCEB-42EF-9458-66F10CAF2F0F}" scale="80" topLeftCell="A23">
      <selection activeCell="C37" sqref="C37"/>
      <pageMargins left="0.7" right="0.7" top="0.75" bottom="0.75" header="0.3" footer="0.3"/>
    </customSheetView>
    <customSheetView guid="{E3988139-4C19-4E94-A8DD-B90CF64115A5}" scale="80" topLeftCell="A1734">
      <pane xSplit="11.117647058823529" topLeftCell="J1"/>
      <selection activeCell="B1636" sqref="B1636:B1748"/>
      <pageMargins left="0.7" right="0.7" top="0.75" bottom="0.75" header="0.3" footer="0.3"/>
      <pageSetup paperSize="0" orientation="portrait" horizontalDpi="0" verticalDpi="0" copies="0"/>
    </customSheetView>
    <customSheetView guid="{500FA9C6-8AFE-4A47-ADF2-0F3DF6435C14}" scale="80" topLeftCell="A1430">
      <selection activeCell="B1447" sqref="B1447:C1447"/>
      <pageMargins left="0.7" right="0.7" top="0.75" bottom="0.75" header="0.3" footer="0.3"/>
    </customSheetView>
    <customSheetView guid="{3B9BD7CD-9A06-4735-A776-59021C143B50}" scale="80" topLeftCell="A1400">
      <selection activeCell="B1423" sqref="B1423"/>
      <pageMargins left="0.7" right="0.7" top="0.75" bottom="0.75" header="0.3" footer="0.3"/>
    </customSheetView>
    <customSheetView guid="{2FEEBA67-6D71-43B7-93F8-A0345D6BEA59}" scale="80" showAutoFilter="1" topLeftCell="A1211">
      <selection activeCell="B1234" sqref="B1234"/>
      <pageMargins left="0.7" right="0.7" top="0.75" bottom="0.75" header="0.3" footer="0.3"/>
      <autoFilter ref="A1:E1424"/>
    </customSheetView>
    <customSheetView guid="{08618FD3-9AD5-4B53-93D6-62733DEC2204}" scale="80" showAutoFilter="1" topLeftCell="A1639">
      <selection activeCell="B1642" sqref="B1642:C1665"/>
      <pageMargins left="0.7" right="0.7" top="0.75" bottom="0.75" header="0.3" footer="0.3"/>
      <pageSetup paperSize="9" orientation="portrait" r:id="rId2"/>
      <autoFilter ref="A1:E1641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97" zoomScaleNormal="80" workbookViewId="0">
      <selection activeCell="C110" sqref="C110"/>
    </sheetView>
  </sheetViews>
  <sheetFormatPr defaultRowHeight="15" x14ac:dyDescent="0.25"/>
  <cols>
    <col min="2" max="2" width="33.85546875" customWidth="1"/>
  </cols>
  <sheetData>
    <row r="1" spans="1:2" x14ac:dyDescent="0.25">
      <c r="A1" s="3" t="s">
        <v>1442</v>
      </c>
      <c r="B1" s="3" t="s">
        <v>1443</v>
      </c>
    </row>
    <row r="2" spans="1:2" x14ac:dyDescent="0.25">
      <c r="A2" s="143">
        <v>264</v>
      </c>
      <c r="B2" s="144" t="s">
        <v>1420</v>
      </c>
    </row>
    <row r="3" spans="1:2" x14ac:dyDescent="0.25">
      <c r="A3" s="145">
        <v>2641</v>
      </c>
      <c r="B3" s="146" t="s">
        <v>1421</v>
      </c>
    </row>
    <row r="4" spans="1:2" x14ac:dyDescent="0.25">
      <c r="A4" s="145">
        <v>2797</v>
      </c>
      <c r="B4" s="146" t="s">
        <v>2129</v>
      </c>
    </row>
    <row r="5" spans="1:2" x14ac:dyDescent="0.25">
      <c r="A5" s="145">
        <v>3218</v>
      </c>
      <c r="B5" s="146" t="s">
        <v>86</v>
      </c>
    </row>
    <row r="6" spans="1:2" x14ac:dyDescent="0.25">
      <c r="A6" s="145">
        <v>5505</v>
      </c>
      <c r="B6" s="146" t="s">
        <v>152</v>
      </c>
    </row>
    <row r="7" spans="1:2" x14ac:dyDescent="0.25">
      <c r="A7" s="145">
        <v>5757</v>
      </c>
      <c r="B7" s="146" t="s">
        <v>165</v>
      </c>
    </row>
    <row r="8" spans="1:2" x14ac:dyDescent="0.25">
      <c r="A8" s="145">
        <v>5884</v>
      </c>
      <c r="B8" s="146" t="s">
        <v>1556</v>
      </c>
    </row>
    <row r="9" spans="1:2" x14ac:dyDescent="0.25">
      <c r="A9" s="145">
        <v>5944</v>
      </c>
      <c r="B9" s="146" t="s">
        <v>173</v>
      </c>
    </row>
    <row r="10" spans="1:2" x14ac:dyDescent="0.25">
      <c r="A10" s="145">
        <v>5964</v>
      </c>
      <c r="B10" s="146" t="s">
        <v>174</v>
      </c>
    </row>
    <row r="11" spans="1:2" x14ac:dyDescent="0.25">
      <c r="A11" s="145">
        <v>6632</v>
      </c>
      <c r="B11" s="146" t="s">
        <v>205</v>
      </c>
    </row>
    <row r="12" spans="1:2" x14ac:dyDescent="0.25">
      <c r="A12" s="145">
        <v>6825</v>
      </c>
      <c r="B12" s="146" t="s">
        <v>219</v>
      </c>
    </row>
    <row r="13" spans="1:2" x14ac:dyDescent="0.25">
      <c r="A13" s="145">
        <v>7152</v>
      </c>
      <c r="B13" s="146" t="s">
        <v>1422</v>
      </c>
    </row>
    <row r="14" spans="1:2" x14ac:dyDescent="0.25">
      <c r="A14" s="145">
        <v>7193</v>
      </c>
      <c r="B14" s="146" t="s">
        <v>232</v>
      </c>
    </row>
    <row r="15" spans="1:2" x14ac:dyDescent="0.25">
      <c r="A15" s="145">
        <v>8731</v>
      </c>
      <c r="B15" s="146" t="s">
        <v>1423</v>
      </c>
    </row>
    <row r="16" spans="1:2" x14ac:dyDescent="0.25">
      <c r="A16" s="145">
        <v>8743</v>
      </c>
      <c r="B16" s="146" t="s">
        <v>1424</v>
      </c>
    </row>
    <row r="17" spans="1:2" ht="15.75" thickBot="1" x14ac:dyDescent="0.3">
      <c r="A17" s="147">
        <v>9657</v>
      </c>
      <c r="B17" s="148" t="s">
        <v>1425</v>
      </c>
    </row>
    <row r="18" spans="1:2" x14ac:dyDescent="0.25">
      <c r="A18" s="149">
        <v>1623</v>
      </c>
      <c r="B18" s="150" t="s">
        <v>1426</v>
      </c>
    </row>
    <row r="19" spans="1:2" x14ac:dyDescent="0.25">
      <c r="A19" s="151">
        <v>6287</v>
      </c>
      <c r="B19" s="152" t="s">
        <v>1427</v>
      </c>
    </row>
    <row r="20" spans="1:2" x14ac:dyDescent="0.25">
      <c r="A20" s="151">
        <v>6029</v>
      </c>
      <c r="B20" s="152" t="s">
        <v>1428</v>
      </c>
    </row>
    <row r="21" spans="1:2" x14ac:dyDescent="0.25">
      <c r="A21" s="151">
        <v>4801</v>
      </c>
      <c r="B21" s="152" t="s">
        <v>1429</v>
      </c>
    </row>
    <row r="22" spans="1:2" x14ac:dyDescent="0.25">
      <c r="A22" s="151">
        <v>6170</v>
      </c>
      <c r="B22" s="152" t="s">
        <v>1430</v>
      </c>
    </row>
    <row r="23" spans="1:2" x14ac:dyDescent="0.25">
      <c r="A23" s="151">
        <v>8676</v>
      </c>
      <c r="B23" s="152" t="s">
        <v>1431</v>
      </c>
    </row>
    <row r="24" spans="1:2" x14ac:dyDescent="0.25">
      <c r="A24" s="151">
        <v>5691</v>
      </c>
      <c r="B24" s="152" t="s">
        <v>1432</v>
      </c>
    </row>
    <row r="25" spans="1:2" x14ac:dyDescent="0.25">
      <c r="A25" s="151">
        <v>5958</v>
      </c>
      <c r="B25" s="152" t="s">
        <v>1433</v>
      </c>
    </row>
    <row r="26" spans="1:2" x14ac:dyDescent="0.25">
      <c r="A26" s="151">
        <v>8798</v>
      </c>
      <c r="B26" s="152" t="s">
        <v>1435</v>
      </c>
    </row>
    <row r="27" spans="1:2" x14ac:dyDescent="0.25">
      <c r="A27" s="151">
        <v>4548</v>
      </c>
      <c r="B27" s="152" t="s">
        <v>1436</v>
      </c>
    </row>
    <row r="28" spans="1:2" x14ac:dyDescent="0.25">
      <c r="A28" s="151">
        <v>3475</v>
      </c>
      <c r="B28" s="152" t="s">
        <v>1437</v>
      </c>
    </row>
    <row r="29" spans="1:2" x14ac:dyDescent="0.25">
      <c r="A29" s="151">
        <v>1132</v>
      </c>
      <c r="B29" s="152" t="s">
        <v>1438</v>
      </c>
    </row>
    <row r="30" spans="1:2" x14ac:dyDescent="0.25">
      <c r="A30" s="151">
        <v>3342</v>
      </c>
      <c r="B30" s="152" t="s">
        <v>1439</v>
      </c>
    </row>
    <row r="31" spans="1:2" x14ac:dyDescent="0.25">
      <c r="A31" s="151">
        <v>4360</v>
      </c>
      <c r="B31" s="152" t="s">
        <v>1440</v>
      </c>
    </row>
    <row r="32" spans="1:2" ht="15.75" thickBot="1" x14ac:dyDescent="0.3">
      <c r="A32" s="153">
        <v>1955</v>
      </c>
      <c r="B32" s="154" t="s">
        <v>1441</v>
      </c>
    </row>
    <row r="33" spans="1:2" x14ac:dyDescent="0.25">
      <c r="A33" s="155">
        <v>216</v>
      </c>
      <c r="B33" s="156" t="s">
        <v>302</v>
      </c>
    </row>
    <row r="34" spans="1:2" x14ac:dyDescent="0.25">
      <c r="A34" s="155">
        <v>2081</v>
      </c>
      <c r="B34" s="156" t="s">
        <v>49</v>
      </c>
    </row>
    <row r="35" spans="1:2" x14ac:dyDescent="0.25">
      <c r="A35" s="155">
        <v>2137</v>
      </c>
      <c r="B35" s="156" t="s">
        <v>52</v>
      </c>
    </row>
    <row r="36" spans="1:2" x14ac:dyDescent="0.25">
      <c r="A36" s="155">
        <v>5651</v>
      </c>
      <c r="B36" s="156" t="s">
        <v>2078</v>
      </c>
    </row>
    <row r="37" spans="1:2" x14ac:dyDescent="0.25">
      <c r="A37" s="155">
        <v>6407</v>
      </c>
      <c r="B37" s="156" t="s">
        <v>1445</v>
      </c>
    </row>
    <row r="38" spans="1:2" x14ac:dyDescent="0.25">
      <c r="A38" s="155">
        <v>6414</v>
      </c>
      <c r="B38" s="156" t="s">
        <v>1446</v>
      </c>
    </row>
    <row r="39" spans="1:2" x14ac:dyDescent="0.25">
      <c r="A39" s="155">
        <v>8533</v>
      </c>
      <c r="B39" s="156" t="s">
        <v>1447</v>
      </c>
    </row>
    <row r="40" spans="1:2" x14ac:dyDescent="0.25">
      <c r="A40" s="155">
        <v>8644</v>
      </c>
      <c r="B40" s="156" t="s">
        <v>1448</v>
      </c>
    </row>
    <row r="41" spans="1:2" x14ac:dyDescent="0.25">
      <c r="A41" s="155">
        <v>9665</v>
      </c>
      <c r="B41" s="156" t="s">
        <v>1449</v>
      </c>
    </row>
    <row r="42" spans="1:2" x14ac:dyDescent="0.25">
      <c r="A42" s="155">
        <v>9668</v>
      </c>
      <c r="B42" s="156" t="s">
        <v>1450</v>
      </c>
    </row>
    <row r="43" spans="1:2" x14ac:dyDescent="0.25">
      <c r="A43" s="156">
        <v>4321</v>
      </c>
      <c r="B43" s="156" t="s">
        <v>1244</v>
      </c>
    </row>
    <row r="44" spans="1:2" x14ac:dyDescent="0.25">
      <c r="A44" s="156">
        <v>4543</v>
      </c>
      <c r="B44" s="156" t="s">
        <v>1749</v>
      </c>
    </row>
    <row r="45" spans="1:2" x14ac:dyDescent="0.25">
      <c r="A45" s="156">
        <v>6329</v>
      </c>
      <c r="B45" s="156" t="s">
        <v>189</v>
      </c>
    </row>
    <row r="46" spans="1:2" x14ac:dyDescent="0.25">
      <c r="A46" s="156">
        <v>7477</v>
      </c>
      <c r="B46" s="156" t="s">
        <v>1301</v>
      </c>
    </row>
    <row r="47" spans="1:2" x14ac:dyDescent="0.25">
      <c r="A47" s="156">
        <v>7589</v>
      </c>
      <c r="B47" s="156" t="s">
        <v>246</v>
      </c>
    </row>
    <row r="48" spans="1:2" x14ac:dyDescent="0.25">
      <c r="A48" s="156">
        <v>8334</v>
      </c>
      <c r="B48" s="156" t="s">
        <v>1417</v>
      </c>
    </row>
    <row r="49" spans="1:2" x14ac:dyDescent="0.25">
      <c r="A49" s="156">
        <v>8811</v>
      </c>
      <c r="B49" s="156" t="s">
        <v>1750</v>
      </c>
    </row>
    <row r="50" spans="1:2" x14ac:dyDescent="0.25">
      <c r="A50">
        <v>9566</v>
      </c>
      <c r="B50" t="s">
        <v>1458</v>
      </c>
    </row>
    <row r="51" spans="1:2" x14ac:dyDescent="0.25">
      <c r="A51">
        <v>9574</v>
      </c>
      <c r="B51" t="s">
        <v>1459</v>
      </c>
    </row>
    <row r="52" spans="1:2" x14ac:dyDescent="0.25">
      <c r="A52">
        <v>9647</v>
      </c>
      <c r="B52" t="s">
        <v>1460</v>
      </c>
    </row>
    <row r="53" spans="1:2" x14ac:dyDescent="0.25">
      <c r="A53">
        <v>5576</v>
      </c>
      <c r="B53" t="s">
        <v>1461</v>
      </c>
    </row>
    <row r="54" spans="1:2" x14ac:dyDescent="0.25">
      <c r="A54" s="156">
        <v>4799</v>
      </c>
      <c r="B54" s="170" t="s">
        <v>246</v>
      </c>
    </row>
    <row r="55" spans="1:2" x14ac:dyDescent="0.25">
      <c r="A55">
        <v>9854</v>
      </c>
      <c r="B55" t="s">
        <v>1489</v>
      </c>
    </row>
    <row r="56" spans="1:2" x14ac:dyDescent="0.25">
      <c r="A56" s="139">
        <v>8524</v>
      </c>
      <c r="B56" s="127" t="s">
        <v>272</v>
      </c>
    </row>
    <row r="57" spans="1:2" x14ac:dyDescent="0.25">
      <c r="A57" s="155">
        <v>9665</v>
      </c>
      <c r="B57" s="156" t="s">
        <v>1449</v>
      </c>
    </row>
    <row r="58" spans="1:2" x14ac:dyDescent="0.25">
      <c r="A58">
        <v>9750</v>
      </c>
      <c r="B58" t="s">
        <v>1492</v>
      </c>
    </row>
    <row r="59" spans="1:2" x14ac:dyDescent="0.25">
      <c r="A59">
        <v>9782</v>
      </c>
      <c r="B59" t="s">
        <v>1493</v>
      </c>
    </row>
    <row r="60" spans="1:2" x14ac:dyDescent="0.25">
      <c r="A60" s="139">
        <v>677</v>
      </c>
      <c r="B60" s="127" t="s">
        <v>324</v>
      </c>
    </row>
    <row r="61" spans="1:2" x14ac:dyDescent="0.25">
      <c r="A61" s="139">
        <v>7406</v>
      </c>
      <c r="B61" s="127" t="s">
        <v>937</v>
      </c>
    </row>
    <row r="62" spans="1:2" x14ac:dyDescent="0.25">
      <c r="A62" s="139">
        <v>5562</v>
      </c>
      <c r="B62" s="127" t="s">
        <v>153</v>
      </c>
    </row>
    <row r="63" spans="1:2" x14ac:dyDescent="0.25">
      <c r="A63" s="139">
        <v>241</v>
      </c>
      <c r="B63" s="127" t="s">
        <v>303</v>
      </c>
    </row>
    <row r="64" spans="1:2" x14ac:dyDescent="0.25">
      <c r="A64" s="139">
        <v>673</v>
      </c>
      <c r="B64" s="127" t="s">
        <v>323</v>
      </c>
    </row>
    <row r="65" spans="1:2" x14ac:dyDescent="0.25">
      <c r="A65" s="139">
        <v>2986</v>
      </c>
      <c r="B65" s="127" t="s">
        <v>1749</v>
      </c>
    </row>
    <row r="66" spans="1:2" x14ac:dyDescent="0.25">
      <c r="A66" s="139">
        <v>675</v>
      </c>
      <c r="B66" s="127" t="s">
        <v>1500</v>
      </c>
    </row>
    <row r="67" spans="1:2" x14ac:dyDescent="0.25">
      <c r="A67" s="139">
        <v>1727</v>
      </c>
      <c r="B67" s="127" t="s">
        <v>43</v>
      </c>
    </row>
    <row r="68" spans="1:2" x14ac:dyDescent="0.25">
      <c r="A68" s="139">
        <v>1934</v>
      </c>
      <c r="B68" s="127" t="s">
        <v>1167</v>
      </c>
    </row>
    <row r="69" spans="1:2" x14ac:dyDescent="0.25">
      <c r="A69" s="139">
        <v>1935</v>
      </c>
      <c r="B69" s="127" t="s">
        <v>46</v>
      </c>
    </row>
    <row r="70" spans="1:2" x14ac:dyDescent="0.25">
      <c r="A70" s="139">
        <v>6074</v>
      </c>
      <c r="B70" s="127" t="s">
        <v>1749</v>
      </c>
    </row>
    <row r="71" spans="1:2" x14ac:dyDescent="0.25">
      <c r="A71">
        <v>9656</v>
      </c>
      <c r="B71" s="184" t="s">
        <v>1502</v>
      </c>
    </row>
    <row r="72" spans="1:2" x14ac:dyDescent="0.25">
      <c r="A72" s="139">
        <v>1925</v>
      </c>
      <c r="B72" s="127" t="s">
        <v>833</v>
      </c>
    </row>
    <row r="73" spans="1:2" x14ac:dyDescent="0.25">
      <c r="A73" s="139">
        <v>2750</v>
      </c>
      <c r="B73" s="127" t="s">
        <v>64</v>
      </c>
    </row>
    <row r="74" spans="1:2" x14ac:dyDescent="0.25">
      <c r="A74" s="139">
        <v>4461</v>
      </c>
      <c r="B74" s="127" t="s">
        <v>509</v>
      </c>
    </row>
    <row r="75" spans="1:2" x14ac:dyDescent="0.25">
      <c r="A75" s="139">
        <v>2514</v>
      </c>
      <c r="B75" s="127" t="s">
        <v>2067</v>
      </c>
    </row>
    <row r="76" spans="1:2" x14ac:dyDescent="0.25">
      <c r="A76" s="139">
        <v>7476</v>
      </c>
      <c r="B76" s="127" t="s">
        <v>696</v>
      </c>
    </row>
    <row r="77" spans="1:2" x14ac:dyDescent="0.25">
      <c r="A77" s="139">
        <v>731</v>
      </c>
      <c r="B77" s="127" t="s">
        <v>329</v>
      </c>
    </row>
    <row r="78" spans="1:2" x14ac:dyDescent="0.25">
      <c r="A78" s="126">
        <v>9043</v>
      </c>
      <c r="B78" s="126" t="s">
        <v>1074</v>
      </c>
    </row>
    <row r="79" spans="1:2" x14ac:dyDescent="0.25">
      <c r="A79" s="139">
        <v>798</v>
      </c>
      <c r="B79" s="127" t="s">
        <v>27</v>
      </c>
    </row>
    <row r="80" spans="1:2" x14ac:dyDescent="0.25">
      <c r="A80" s="139">
        <v>6562</v>
      </c>
      <c r="B80" s="127" t="s">
        <v>201</v>
      </c>
    </row>
    <row r="81" spans="1:8" x14ac:dyDescent="0.25">
      <c r="A81">
        <v>9042</v>
      </c>
      <c r="B81" s="202" t="s">
        <v>1568</v>
      </c>
    </row>
    <row r="82" spans="1:8" x14ac:dyDescent="0.25">
      <c r="A82" s="139">
        <v>6002</v>
      </c>
      <c r="B82" s="127" t="s">
        <v>1620</v>
      </c>
    </row>
    <row r="83" spans="1:8" x14ac:dyDescent="0.25">
      <c r="A83" s="139">
        <v>6341</v>
      </c>
      <c r="B83" s="127" t="s">
        <v>1676</v>
      </c>
    </row>
    <row r="84" spans="1:8" x14ac:dyDescent="0.25">
      <c r="A84" s="186">
        <v>10122</v>
      </c>
      <c r="B84" s="186" t="s">
        <v>1658</v>
      </c>
    </row>
    <row r="85" spans="1:8" x14ac:dyDescent="0.25">
      <c r="A85" s="186">
        <v>10184</v>
      </c>
      <c r="B85" s="186" t="s">
        <v>1659</v>
      </c>
    </row>
    <row r="86" spans="1:8" x14ac:dyDescent="0.25">
      <c r="A86" s="186">
        <v>10162</v>
      </c>
      <c r="B86" s="186" t="s">
        <v>1660</v>
      </c>
    </row>
    <row r="87" spans="1:8" x14ac:dyDescent="0.25">
      <c r="A87" s="10">
        <v>210</v>
      </c>
      <c r="B87" s="11" t="s">
        <v>1677</v>
      </c>
    </row>
    <row r="88" spans="1:8" x14ac:dyDescent="0.25">
      <c r="A88" s="185">
        <v>10122</v>
      </c>
      <c r="B88" s="186" t="s">
        <v>1658</v>
      </c>
    </row>
    <row r="89" spans="1:8" x14ac:dyDescent="0.25">
      <c r="A89" s="185">
        <v>10207</v>
      </c>
      <c r="B89" s="186" t="s">
        <v>1680</v>
      </c>
      <c r="F89" s="276"/>
      <c r="G89" s="276"/>
      <c r="H89" s="276"/>
    </row>
    <row r="90" spans="1:8" x14ac:dyDescent="0.25">
      <c r="A90" s="248">
        <v>10212</v>
      </c>
      <c r="B90" s="249" t="s">
        <v>1681</v>
      </c>
      <c r="F90" s="276"/>
      <c r="G90" s="276"/>
      <c r="H90" s="276"/>
    </row>
    <row r="91" spans="1:8" x14ac:dyDescent="0.25">
      <c r="A91" s="185">
        <v>10216</v>
      </c>
      <c r="B91" s="186" t="s">
        <v>1682</v>
      </c>
      <c r="F91" s="276"/>
      <c r="G91" s="276"/>
      <c r="H91" s="276"/>
    </row>
    <row r="92" spans="1:8" x14ac:dyDescent="0.25">
      <c r="A92" s="185">
        <v>10219</v>
      </c>
      <c r="B92" s="186" t="s">
        <v>229</v>
      </c>
      <c r="F92" s="276"/>
      <c r="G92" s="276"/>
      <c r="H92" s="276"/>
    </row>
    <row r="93" spans="1:8" x14ac:dyDescent="0.25">
      <c r="A93" s="185">
        <v>10211</v>
      </c>
      <c r="B93" s="186" t="s">
        <v>1683</v>
      </c>
      <c r="F93" s="276"/>
      <c r="G93" s="276"/>
      <c r="H93" s="276"/>
    </row>
    <row r="94" spans="1:8" x14ac:dyDescent="0.25">
      <c r="A94" s="185">
        <v>10215</v>
      </c>
      <c r="B94" s="186" t="s">
        <v>1684</v>
      </c>
    </row>
    <row r="95" spans="1:8" x14ac:dyDescent="0.25">
      <c r="A95" s="185">
        <v>10217</v>
      </c>
      <c r="B95" s="186" t="s">
        <v>1685</v>
      </c>
    </row>
    <row r="96" spans="1:8" x14ac:dyDescent="0.25">
      <c r="A96" s="185">
        <v>10179</v>
      </c>
      <c r="B96" s="186" t="s">
        <v>1686</v>
      </c>
    </row>
    <row r="97" spans="1:2" x14ac:dyDescent="0.25">
      <c r="A97">
        <v>6220</v>
      </c>
      <c r="B97" t="s">
        <v>1703</v>
      </c>
    </row>
    <row r="98" spans="1:2" x14ac:dyDescent="0.25">
      <c r="A98" s="208">
        <v>10230</v>
      </c>
      <c r="B98" s="2" t="s">
        <v>1704</v>
      </c>
    </row>
    <row r="99" spans="1:2" x14ac:dyDescent="0.25">
      <c r="A99" s="277">
        <v>3411</v>
      </c>
      <c r="B99" s="276" t="s">
        <v>1751</v>
      </c>
    </row>
    <row r="100" spans="1:2" x14ac:dyDescent="0.25">
      <c r="A100" s="277">
        <v>6544</v>
      </c>
      <c r="B100" s="278" t="s">
        <v>1749</v>
      </c>
    </row>
    <row r="101" spans="1:2" x14ac:dyDescent="0.25">
      <c r="A101" s="279">
        <v>9809</v>
      </c>
      <c r="B101" s="278" t="s">
        <v>1749</v>
      </c>
    </row>
    <row r="102" spans="1:2" x14ac:dyDescent="0.25">
      <c r="A102">
        <v>3267</v>
      </c>
      <c r="B102" t="s">
        <v>2050</v>
      </c>
    </row>
    <row r="103" spans="1:2" x14ac:dyDescent="0.25">
      <c r="A103" s="139">
        <v>7350</v>
      </c>
      <c r="B103" s="127" t="s">
        <v>239</v>
      </c>
    </row>
    <row r="104" spans="1:2" x14ac:dyDescent="0.25">
      <c r="A104" s="5">
        <v>10286</v>
      </c>
      <c r="B104" s="5" t="s">
        <v>2059</v>
      </c>
    </row>
    <row r="105" spans="1:2" ht="15.75" thickBot="1" x14ac:dyDescent="0.3">
      <c r="A105">
        <v>10412</v>
      </c>
      <c r="B105" t="s">
        <v>2087</v>
      </c>
    </row>
    <row r="106" spans="1:2" ht="15.75" thickBot="1" x14ac:dyDescent="0.3">
      <c r="A106" s="296">
        <v>10449</v>
      </c>
      <c r="B106" s="297" t="s">
        <v>2089</v>
      </c>
    </row>
    <row r="107" spans="1:2" x14ac:dyDescent="0.25">
      <c r="A107">
        <v>4375</v>
      </c>
      <c r="B107" t="s">
        <v>2091</v>
      </c>
    </row>
    <row r="108" spans="1:2" x14ac:dyDescent="0.25">
      <c r="A108">
        <v>10468</v>
      </c>
      <c r="B108" t="s">
        <v>2121</v>
      </c>
    </row>
    <row r="109" spans="1:2" x14ac:dyDescent="0.25">
      <c r="A109">
        <v>9622</v>
      </c>
      <c r="B109" t="s">
        <v>2127</v>
      </c>
    </row>
    <row r="110" spans="1:2" x14ac:dyDescent="0.25">
      <c r="A110">
        <v>10450</v>
      </c>
      <c r="B110" t="s">
        <v>2134</v>
      </c>
    </row>
  </sheetData>
  <customSheetViews>
    <customSheetView guid="{4BA3C5C4-E025-459B-9BD0-9B82DE13A31A}" topLeftCell="A10">
      <selection activeCell="A42" sqref="A42:B43"/>
    </customSheetView>
    <customSheetView guid="{D6CBD40C-7072-4FFF-8996-515670034CFC}" topLeftCell="A76">
      <selection activeCell="D84" sqref="D84"/>
      <pageMargins left="0.7" right="0.7" top="0.75" bottom="0.75" header="0.3" footer="0.3"/>
    </customSheetView>
    <customSheetView guid="{8471002C-DA46-4011-9FE4-DC82B91B9A48}">
      <selection activeCell="F18" sqref="F18"/>
      <pageMargins left="0.7" right="0.7" top="0.75" bottom="0.75" header="0.3" footer="0.3"/>
    </customSheetView>
    <customSheetView guid="{4C48ED86-DCEB-42EF-9458-66F10CAF2F0F}">
      <selection activeCell="A26" sqref="A26:XFD26"/>
      <pageMargins left="0.7" right="0.7" top="0.75" bottom="0.75" header="0.3" footer="0.3"/>
    </customSheetView>
    <customSheetView guid="{E3988139-4C19-4E94-A8DD-B90CF64115A5}" showAutoFilter="1">
      <selection activeCell="A26" sqref="A26:XFD26"/>
      <pageMargins left="0.7" right="0.7" top="0.75" bottom="0.75" header="0.3" footer="0.3"/>
      <autoFilter ref="A1:B58">
        <sortState ref="A3:B58">
          <sortCondition ref="A1:A33"/>
        </sortState>
      </autoFilter>
    </customSheetView>
    <customSheetView guid="{500FA9C6-8AFE-4A47-ADF2-0F3DF6435C14}">
      <selection activeCell="A26" sqref="A26:XFD26"/>
      <pageMargins left="0.7" right="0.7" top="0.75" bottom="0.75" header="0.3" footer="0.3"/>
    </customSheetView>
    <customSheetView guid="{2FEEBA67-6D71-43B7-93F8-A0345D6BEA59}" showAutoFilter="1" topLeftCell="A22">
      <selection activeCell="A42" sqref="A42:B43"/>
      <pageMargins left="0.7" right="0.7" top="0.75" bottom="0.75" header="0.3" footer="0.3"/>
      <autoFilter ref="A1:B43">
        <sortState ref="A3:B33">
          <sortCondition ref="A1:A33"/>
        </sortState>
      </autoFilter>
    </customSheetView>
    <customSheetView guid="{08618FD3-9AD5-4B53-93D6-62733DEC2204}" scale="80" showAutoFilter="1" topLeftCell="A70">
      <selection sqref="A1:B1048576"/>
      <pageMargins left="0.7" right="0.7" top="0.75" bottom="0.75" header="0.3" footer="0.3"/>
      <autoFilter ref="A1:B96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6"/>
  <sheetViews>
    <sheetView workbookViewId="0">
      <selection activeCell="A429" sqref="A429"/>
    </sheetView>
  </sheetViews>
  <sheetFormatPr defaultRowHeight="15" x14ac:dyDescent="0.25"/>
  <cols>
    <col min="2" max="2" width="15.42578125" customWidth="1"/>
  </cols>
  <sheetData>
    <row r="1" spans="1:4" x14ac:dyDescent="0.25">
      <c r="A1" s="280" t="s">
        <v>1752</v>
      </c>
      <c r="B1" s="281" t="s">
        <v>1752</v>
      </c>
      <c r="C1" s="280" t="s">
        <v>1752</v>
      </c>
      <c r="D1" s="280" t="s">
        <v>1752</v>
      </c>
    </row>
    <row r="2" spans="1:4" x14ac:dyDescent="0.25">
      <c r="A2" s="280">
        <v>47</v>
      </c>
      <c r="B2" s="281" t="s">
        <v>1753</v>
      </c>
      <c r="C2" s="280">
        <v>19.18</v>
      </c>
      <c r="D2" s="280" t="s">
        <v>1100</v>
      </c>
    </row>
    <row r="3" spans="1:4" x14ac:dyDescent="0.25">
      <c r="A3" s="280">
        <v>99</v>
      </c>
      <c r="B3" s="281" t="s">
        <v>289</v>
      </c>
      <c r="C3" s="280">
        <v>25.26</v>
      </c>
      <c r="D3" s="280">
        <v>7</v>
      </c>
    </row>
    <row r="4" spans="1:4" x14ac:dyDescent="0.25">
      <c r="A4" s="280">
        <v>109</v>
      </c>
      <c r="B4" s="281" t="s">
        <v>1754</v>
      </c>
      <c r="C4" s="280">
        <v>28</v>
      </c>
      <c r="D4" s="280">
        <v>4</v>
      </c>
    </row>
    <row r="5" spans="1:4" x14ac:dyDescent="0.25">
      <c r="A5" s="280">
        <v>111</v>
      </c>
      <c r="B5" s="281" t="s">
        <v>292</v>
      </c>
      <c r="C5" s="280">
        <v>25</v>
      </c>
      <c r="D5" s="280">
        <v>13</v>
      </c>
    </row>
    <row r="6" spans="1:4" x14ac:dyDescent="0.25">
      <c r="A6" s="280">
        <v>141</v>
      </c>
      <c r="B6" s="281" t="s">
        <v>1755</v>
      </c>
      <c r="C6" s="280">
        <v>27.28</v>
      </c>
      <c r="D6" s="280">
        <v>4</v>
      </c>
    </row>
    <row r="7" spans="1:4" x14ac:dyDescent="0.25">
      <c r="A7" s="280">
        <v>164</v>
      </c>
      <c r="B7" s="281" t="s">
        <v>1756</v>
      </c>
      <c r="C7" s="280">
        <v>28</v>
      </c>
      <c r="D7" s="280" t="s">
        <v>1105</v>
      </c>
    </row>
    <row r="8" spans="1:4" x14ac:dyDescent="0.25">
      <c r="A8" s="280">
        <v>199</v>
      </c>
      <c r="B8" s="281" t="s">
        <v>1757</v>
      </c>
      <c r="C8" s="280">
        <v>25.26</v>
      </c>
      <c r="D8" s="280">
        <v>10</v>
      </c>
    </row>
    <row r="9" spans="1:4" x14ac:dyDescent="0.25">
      <c r="A9" s="280">
        <v>202</v>
      </c>
      <c r="B9" s="281" t="s">
        <v>1758</v>
      </c>
      <c r="C9" s="280">
        <v>28</v>
      </c>
      <c r="D9" s="280">
        <v>6</v>
      </c>
    </row>
    <row r="10" spans="1:4" x14ac:dyDescent="0.25">
      <c r="A10" s="280">
        <v>216</v>
      </c>
      <c r="B10" s="281" t="s">
        <v>1619</v>
      </c>
      <c r="C10" s="280">
        <v>28</v>
      </c>
      <c r="D10" s="280" t="s">
        <v>1759</v>
      </c>
    </row>
    <row r="11" spans="1:4" x14ac:dyDescent="0.25">
      <c r="A11" s="280">
        <v>251</v>
      </c>
      <c r="B11" s="281" t="s">
        <v>1760</v>
      </c>
      <c r="C11" s="280">
        <v>20</v>
      </c>
      <c r="D11" s="280">
        <v>5</v>
      </c>
    </row>
    <row r="12" spans="1:4" x14ac:dyDescent="0.25">
      <c r="A12" s="280">
        <v>319</v>
      </c>
      <c r="B12" s="281" t="s">
        <v>1761</v>
      </c>
      <c r="C12" s="280">
        <v>19</v>
      </c>
      <c r="D12" s="280" t="s">
        <v>1100</v>
      </c>
    </row>
    <row r="13" spans="1:4" x14ac:dyDescent="0.25">
      <c r="A13" s="280">
        <v>382</v>
      </c>
      <c r="B13" s="281" t="s">
        <v>312</v>
      </c>
      <c r="C13" s="280">
        <v>25</v>
      </c>
      <c r="D13" s="280">
        <v>7</v>
      </c>
    </row>
    <row r="14" spans="1:4" x14ac:dyDescent="0.25">
      <c r="A14" s="280">
        <v>400</v>
      </c>
      <c r="B14" s="281" t="s">
        <v>1762</v>
      </c>
      <c r="C14" s="280">
        <v>25</v>
      </c>
      <c r="D14" s="280">
        <v>12</v>
      </c>
    </row>
    <row r="15" spans="1:4" x14ac:dyDescent="0.25">
      <c r="A15" s="280">
        <v>569</v>
      </c>
      <c r="B15" s="281" t="s">
        <v>1763</v>
      </c>
      <c r="C15" s="280">
        <v>18.190000000000001</v>
      </c>
      <c r="D15" s="280">
        <v>3</v>
      </c>
    </row>
    <row r="16" spans="1:4" x14ac:dyDescent="0.25">
      <c r="A16" s="280">
        <v>574</v>
      </c>
      <c r="B16" s="281" t="s">
        <v>1764</v>
      </c>
      <c r="C16" s="280">
        <v>25</v>
      </c>
      <c r="D16" s="280">
        <v>10</v>
      </c>
    </row>
    <row r="17" spans="1:4" x14ac:dyDescent="0.25">
      <c r="A17" s="280">
        <v>575</v>
      </c>
      <c r="B17" s="281" t="s">
        <v>320</v>
      </c>
      <c r="C17" s="280">
        <v>25</v>
      </c>
      <c r="D17" s="280">
        <v>11</v>
      </c>
    </row>
    <row r="18" spans="1:4" x14ac:dyDescent="0.25">
      <c r="A18" s="280">
        <v>621</v>
      </c>
      <c r="B18" s="281" t="s">
        <v>321</v>
      </c>
      <c r="C18" s="280">
        <v>26.27</v>
      </c>
      <c r="D18" s="280">
        <v>8</v>
      </c>
    </row>
    <row r="19" spans="1:4" x14ac:dyDescent="0.25">
      <c r="A19" s="280">
        <v>624</v>
      </c>
      <c r="B19" s="281" t="s">
        <v>1765</v>
      </c>
      <c r="C19" s="280">
        <v>20</v>
      </c>
      <c r="D19" s="280">
        <v>5</v>
      </c>
    </row>
    <row r="20" spans="1:4" x14ac:dyDescent="0.25">
      <c r="A20" s="280">
        <v>693</v>
      </c>
      <c r="B20" s="281" t="s">
        <v>327</v>
      </c>
      <c r="C20" s="280">
        <v>26</v>
      </c>
      <c r="D20" s="280" t="s">
        <v>1117</v>
      </c>
    </row>
    <row r="21" spans="1:4" x14ac:dyDescent="0.25">
      <c r="A21" s="280">
        <v>704</v>
      </c>
      <c r="B21" s="281" t="s">
        <v>1766</v>
      </c>
      <c r="C21" s="280">
        <v>26</v>
      </c>
      <c r="D21" s="280">
        <v>8</v>
      </c>
    </row>
    <row r="22" spans="1:4" x14ac:dyDescent="0.25">
      <c r="A22" s="280">
        <v>744</v>
      </c>
      <c r="B22" s="281" t="s">
        <v>1767</v>
      </c>
      <c r="C22" s="280">
        <v>25</v>
      </c>
      <c r="D22" s="280">
        <v>11</v>
      </c>
    </row>
    <row r="23" spans="1:4" x14ac:dyDescent="0.25">
      <c r="A23" s="280">
        <v>751</v>
      </c>
      <c r="B23" s="281" t="s">
        <v>330</v>
      </c>
      <c r="C23" s="280">
        <v>25</v>
      </c>
      <c r="D23" s="280">
        <v>8</v>
      </c>
    </row>
    <row r="24" spans="1:4" x14ac:dyDescent="0.25">
      <c r="A24" s="280">
        <v>762</v>
      </c>
      <c r="B24" s="281" t="s">
        <v>25</v>
      </c>
      <c r="C24" s="280">
        <v>19.18</v>
      </c>
      <c r="D24" s="280">
        <v>3</v>
      </c>
    </row>
    <row r="25" spans="1:4" x14ac:dyDescent="0.25">
      <c r="A25" s="280">
        <v>767</v>
      </c>
      <c r="B25" s="281" t="s">
        <v>1768</v>
      </c>
      <c r="C25" s="280">
        <v>27.28</v>
      </c>
      <c r="D25" s="280">
        <v>4</v>
      </c>
    </row>
    <row r="26" spans="1:4" x14ac:dyDescent="0.25">
      <c r="A26" s="280">
        <v>771</v>
      </c>
      <c r="B26" s="281" t="s">
        <v>26</v>
      </c>
      <c r="C26" s="280">
        <v>18</v>
      </c>
      <c r="D26" s="280" t="s">
        <v>1112</v>
      </c>
    </row>
    <row r="27" spans="1:4" x14ac:dyDescent="0.25">
      <c r="A27" s="280">
        <v>786</v>
      </c>
      <c r="B27" s="281" t="s">
        <v>332</v>
      </c>
      <c r="C27" s="280">
        <v>26.27</v>
      </c>
      <c r="D27" s="280">
        <v>8</v>
      </c>
    </row>
    <row r="28" spans="1:4" x14ac:dyDescent="0.25">
      <c r="A28" s="280">
        <v>894</v>
      </c>
      <c r="B28" s="281" t="s">
        <v>1769</v>
      </c>
      <c r="C28" s="280">
        <v>19.18</v>
      </c>
      <c r="D28" s="280" t="s">
        <v>1112</v>
      </c>
    </row>
    <row r="29" spans="1:4" x14ac:dyDescent="0.25">
      <c r="A29" s="280">
        <v>933</v>
      </c>
      <c r="B29" s="281" t="s">
        <v>825</v>
      </c>
      <c r="C29" s="280">
        <v>26</v>
      </c>
      <c r="D29" s="280" t="s">
        <v>1115</v>
      </c>
    </row>
    <row r="30" spans="1:4" x14ac:dyDescent="0.25">
      <c r="A30" s="280">
        <v>1046</v>
      </c>
      <c r="B30" s="281" t="s">
        <v>343</v>
      </c>
      <c r="C30" s="280">
        <v>28</v>
      </c>
      <c r="D30" s="280" t="s">
        <v>1120</v>
      </c>
    </row>
    <row r="31" spans="1:4" x14ac:dyDescent="0.25">
      <c r="A31" s="280">
        <v>1192</v>
      </c>
      <c r="B31" s="281" t="s">
        <v>1770</v>
      </c>
      <c r="C31" s="280">
        <v>18</v>
      </c>
      <c r="D31" s="280">
        <v>3</v>
      </c>
    </row>
    <row r="32" spans="1:4" x14ac:dyDescent="0.25">
      <c r="A32" s="280">
        <v>1277</v>
      </c>
      <c r="B32" s="281" t="s">
        <v>347</v>
      </c>
      <c r="C32" s="280">
        <v>25</v>
      </c>
      <c r="D32" s="280">
        <v>11</v>
      </c>
    </row>
    <row r="33" spans="1:4" x14ac:dyDescent="0.25">
      <c r="A33" s="280">
        <v>1281</v>
      </c>
      <c r="B33" s="281" t="s">
        <v>745</v>
      </c>
      <c r="C33" s="280">
        <v>25</v>
      </c>
      <c r="D33" s="280">
        <v>11</v>
      </c>
    </row>
    <row r="34" spans="1:4" x14ac:dyDescent="0.25">
      <c r="A34" s="280">
        <v>1352</v>
      </c>
      <c r="B34" s="281" t="s">
        <v>36</v>
      </c>
      <c r="C34" s="280">
        <v>19</v>
      </c>
      <c r="D34" s="280">
        <v>2</v>
      </c>
    </row>
    <row r="35" spans="1:4" x14ac:dyDescent="0.25">
      <c r="A35" s="280">
        <v>1433</v>
      </c>
      <c r="B35" s="281" t="s">
        <v>1771</v>
      </c>
      <c r="C35" s="280">
        <v>25.26</v>
      </c>
      <c r="D35" s="280">
        <v>10</v>
      </c>
    </row>
    <row r="36" spans="1:4" x14ac:dyDescent="0.25">
      <c r="A36" s="280">
        <v>1486</v>
      </c>
      <c r="B36" s="281" t="s">
        <v>1772</v>
      </c>
      <c r="C36" s="280">
        <v>25</v>
      </c>
      <c r="D36" s="280">
        <v>11</v>
      </c>
    </row>
    <row r="37" spans="1:4" x14ac:dyDescent="0.25">
      <c r="A37" s="280">
        <v>1521</v>
      </c>
      <c r="B37" s="281" t="s">
        <v>1773</v>
      </c>
      <c r="C37" s="280">
        <v>27</v>
      </c>
      <c r="D37" s="280" t="s">
        <v>1115</v>
      </c>
    </row>
    <row r="38" spans="1:4" x14ac:dyDescent="0.25">
      <c r="A38" s="280">
        <v>1563</v>
      </c>
      <c r="B38" s="281" t="s">
        <v>1774</v>
      </c>
      <c r="C38" s="280" t="s">
        <v>2057</v>
      </c>
      <c r="D38" s="280">
        <v>11</v>
      </c>
    </row>
    <row r="39" spans="1:4" x14ac:dyDescent="0.25">
      <c r="A39" s="280">
        <v>1571</v>
      </c>
      <c r="B39" s="281" t="s">
        <v>358</v>
      </c>
      <c r="C39" s="280">
        <v>26</v>
      </c>
      <c r="D39" s="280" t="s">
        <v>1117</v>
      </c>
    </row>
    <row r="40" spans="1:4" x14ac:dyDescent="0.25">
      <c r="A40" s="280">
        <v>1626</v>
      </c>
      <c r="B40" s="281" t="s">
        <v>40</v>
      </c>
      <c r="C40" s="280">
        <v>19</v>
      </c>
      <c r="D40" s="280">
        <v>2</v>
      </c>
    </row>
    <row r="41" spans="1:4" x14ac:dyDescent="0.25">
      <c r="A41" s="280">
        <v>1673</v>
      </c>
      <c r="B41" s="281" t="s">
        <v>1775</v>
      </c>
      <c r="C41" s="280">
        <v>25</v>
      </c>
      <c r="D41" s="280">
        <v>12</v>
      </c>
    </row>
    <row r="42" spans="1:4" x14ac:dyDescent="0.25">
      <c r="A42" s="280">
        <v>1720</v>
      </c>
      <c r="B42" s="281" t="s">
        <v>1776</v>
      </c>
      <c r="C42" s="280">
        <v>18.190000000000001</v>
      </c>
      <c r="D42" s="280">
        <v>3</v>
      </c>
    </row>
    <row r="43" spans="1:4" x14ac:dyDescent="0.25">
      <c r="A43" s="280">
        <v>1729</v>
      </c>
      <c r="B43" s="281" t="s">
        <v>1777</v>
      </c>
      <c r="C43" s="280">
        <v>28</v>
      </c>
      <c r="D43" s="280" t="s">
        <v>1106</v>
      </c>
    </row>
    <row r="44" spans="1:4" x14ac:dyDescent="0.25">
      <c r="A44" s="280">
        <v>1895</v>
      </c>
      <c r="B44" s="281" t="s">
        <v>45</v>
      </c>
      <c r="C44" s="280">
        <v>20</v>
      </c>
      <c r="D44" s="280">
        <v>5</v>
      </c>
    </row>
    <row r="45" spans="1:4" x14ac:dyDescent="0.25">
      <c r="A45" s="280">
        <v>1918</v>
      </c>
      <c r="B45" s="281" t="s">
        <v>1778</v>
      </c>
      <c r="C45" s="280">
        <v>19</v>
      </c>
      <c r="D45" s="280" t="s">
        <v>1100</v>
      </c>
    </row>
    <row r="46" spans="1:4" x14ac:dyDescent="0.25">
      <c r="A46" s="280">
        <v>1942</v>
      </c>
      <c r="B46" s="281" t="s">
        <v>1779</v>
      </c>
      <c r="C46" s="280">
        <v>28</v>
      </c>
      <c r="D46" s="280">
        <v>4</v>
      </c>
    </row>
    <row r="47" spans="1:4" x14ac:dyDescent="0.25">
      <c r="A47" s="280">
        <v>1948</v>
      </c>
      <c r="B47" s="281" t="s">
        <v>367</v>
      </c>
      <c r="C47" s="280">
        <v>28</v>
      </c>
      <c r="D47" s="280">
        <v>6</v>
      </c>
    </row>
    <row r="48" spans="1:4" x14ac:dyDescent="0.25">
      <c r="A48" s="280">
        <v>1969</v>
      </c>
      <c r="B48" s="281" t="s">
        <v>368</v>
      </c>
      <c r="C48" s="280">
        <v>28</v>
      </c>
      <c r="D48" s="280">
        <v>4</v>
      </c>
    </row>
    <row r="49" spans="1:4" x14ac:dyDescent="0.25">
      <c r="A49" s="280">
        <v>2008</v>
      </c>
      <c r="B49" s="281" t="s">
        <v>1780</v>
      </c>
      <c r="C49" s="280">
        <v>25.26</v>
      </c>
      <c r="D49" s="280">
        <v>10</v>
      </c>
    </row>
    <row r="50" spans="1:4" x14ac:dyDescent="0.25">
      <c r="A50" s="280">
        <v>2054</v>
      </c>
      <c r="B50" s="281" t="s">
        <v>1781</v>
      </c>
      <c r="C50" s="280">
        <v>19</v>
      </c>
      <c r="D50" s="280">
        <v>2</v>
      </c>
    </row>
    <row r="51" spans="1:4" x14ac:dyDescent="0.25">
      <c r="A51" s="280">
        <v>2058</v>
      </c>
      <c r="B51" s="281" t="s">
        <v>47</v>
      </c>
      <c r="C51" s="280">
        <v>20</v>
      </c>
      <c r="D51" s="280">
        <v>5</v>
      </c>
    </row>
    <row r="52" spans="1:4" x14ac:dyDescent="0.25">
      <c r="A52" s="280">
        <v>2060</v>
      </c>
      <c r="B52" s="281" t="s">
        <v>373</v>
      </c>
      <c r="C52" s="280">
        <v>27.25</v>
      </c>
      <c r="D52" s="280">
        <v>11</v>
      </c>
    </row>
    <row r="53" spans="1:4" x14ac:dyDescent="0.25">
      <c r="A53" s="280">
        <v>2110</v>
      </c>
      <c r="B53" s="281" t="s">
        <v>377</v>
      </c>
      <c r="C53" s="280">
        <v>28</v>
      </c>
      <c r="D53" s="280">
        <v>6</v>
      </c>
    </row>
    <row r="54" spans="1:4" x14ac:dyDescent="0.25">
      <c r="A54" s="280">
        <v>2138</v>
      </c>
      <c r="B54" s="281" t="s">
        <v>1213</v>
      </c>
      <c r="C54" s="280">
        <v>28</v>
      </c>
      <c r="D54" s="280">
        <v>6</v>
      </c>
    </row>
    <row r="55" spans="1:4" x14ac:dyDescent="0.25">
      <c r="A55" s="280">
        <v>2144</v>
      </c>
      <c r="B55" s="281" t="s">
        <v>53</v>
      </c>
      <c r="C55" s="280">
        <v>18.190000000000001</v>
      </c>
      <c r="D55" s="280">
        <v>3</v>
      </c>
    </row>
    <row r="56" spans="1:4" x14ac:dyDescent="0.25">
      <c r="A56" s="280">
        <v>2160</v>
      </c>
      <c r="B56" s="281" t="s">
        <v>379</v>
      </c>
      <c r="C56" s="280">
        <v>28</v>
      </c>
      <c r="D56" s="280" t="s">
        <v>1110</v>
      </c>
    </row>
    <row r="57" spans="1:4" x14ac:dyDescent="0.25">
      <c r="A57" s="280">
        <v>2184</v>
      </c>
      <c r="B57" s="281" t="s">
        <v>1782</v>
      </c>
      <c r="C57" s="280">
        <v>27</v>
      </c>
      <c r="D57" s="280">
        <v>8</v>
      </c>
    </row>
    <row r="58" spans="1:4" x14ac:dyDescent="0.25">
      <c r="A58" s="280">
        <v>2209</v>
      </c>
      <c r="B58" s="281" t="s">
        <v>1783</v>
      </c>
      <c r="C58" s="280">
        <v>25</v>
      </c>
      <c r="D58" s="280">
        <v>12</v>
      </c>
    </row>
    <row r="59" spans="1:4" x14ac:dyDescent="0.25">
      <c r="A59" s="280">
        <v>2231</v>
      </c>
      <c r="B59" s="281" t="s">
        <v>1784</v>
      </c>
      <c r="C59" s="280">
        <v>25</v>
      </c>
      <c r="D59" s="280">
        <v>13</v>
      </c>
    </row>
    <row r="60" spans="1:4" x14ac:dyDescent="0.25">
      <c r="A60" s="280">
        <v>2300</v>
      </c>
      <c r="B60" s="281" t="s">
        <v>388</v>
      </c>
      <c r="C60" s="280">
        <v>28</v>
      </c>
      <c r="D60" s="280" t="s">
        <v>1120</v>
      </c>
    </row>
    <row r="61" spans="1:4" x14ac:dyDescent="0.25">
      <c r="A61" s="280">
        <v>2309</v>
      </c>
      <c r="B61" s="281" t="s">
        <v>1785</v>
      </c>
      <c r="C61" s="280">
        <v>26.25</v>
      </c>
      <c r="D61" s="280" t="s">
        <v>1111</v>
      </c>
    </row>
    <row r="62" spans="1:4" x14ac:dyDescent="0.25">
      <c r="A62" s="280">
        <v>2325</v>
      </c>
      <c r="B62" s="281" t="s">
        <v>392</v>
      </c>
      <c r="C62" s="280" t="s">
        <v>2058</v>
      </c>
      <c r="D62" s="280">
        <v>7</v>
      </c>
    </row>
    <row r="63" spans="1:4" x14ac:dyDescent="0.25">
      <c r="A63" s="280">
        <v>2345</v>
      </c>
      <c r="B63" s="281" t="s">
        <v>394</v>
      </c>
      <c r="C63" s="280">
        <v>28</v>
      </c>
      <c r="D63" s="280">
        <v>4</v>
      </c>
    </row>
    <row r="64" spans="1:4" x14ac:dyDescent="0.25">
      <c r="A64" s="280">
        <v>2353</v>
      </c>
      <c r="B64" s="281" t="s">
        <v>1786</v>
      </c>
      <c r="C64" s="280">
        <v>25</v>
      </c>
      <c r="D64" s="280" t="s">
        <v>1104</v>
      </c>
    </row>
    <row r="65" spans="1:4" x14ac:dyDescent="0.25">
      <c r="A65" s="280">
        <v>2360</v>
      </c>
      <c r="B65" s="281" t="s">
        <v>1787</v>
      </c>
      <c r="C65" s="280">
        <v>18</v>
      </c>
      <c r="D65" s="280">
        <v>1</v>
      </c>
    </row>
    <row r="66" spans="1:4" x14ac:dyDescent="0.25">
      <c r="A66" s="280">
        <v>2449</v>
      </c>
      <c r="B66" s="281" t="s">
        <v>1788</v>
      </c>
      <c r="C66" s="280">
        <v>26</v>
      </c>
      <c r="D66" s="280">
        <v>8</v>
      </c>
    </row>
    <row r="67" spans="1:4" x14ac:dyDescent="0.25">
      <c r="A67" s="280">
        <v>2481</v>
      </c>
      <c r="B67" s="281" t="s">
        <v>1789</v>
      </c>
      <c r="C67" s="280">
        <v>28</v>
      </c>
      <c r="D67" s="280">
        <v>6</v>
      </c>
    </row>
    <row r="68" spans="1:4" x14ac:dyDescent="0.25">
      <c r="A68" s="280">
        <v>2538</v>
      </c>
      <c r="B68" s="281" t="s">
        <v>1790</v>
      </c>
      <c r="C68" s="280">
        <v>25.26</v>
      </c>
      <c r="D68" s="280">
        <v>7</v>
      </c>
    </row>
    <row r="69" spans="1:4" x14ac:dyDescent="0.25">
      <c r="A69" s="280">
        <v>2589</v>
      </c>
      <c r="B69" s="281" t="s">
        <v>1765</v>
      </c>
      <c r="C69" s="280">
        <v>20</v>
      </c>
      <c r="D69" s="280">
        <v>3</v>
      </c>
    </row>
    <row r="70" spans="1:4" x14ac:dyDescent="0.25">
      <c r="A70" s="280">
        <v>2639</v>
      </c>
      <c r="B70" s="281" t="s">
        <v>1791</v>
      </c>
      <c r="C70" s="280">
        <v>18.190000000000001</v>
      </c>
      <c r="D70" s="280">
        <v>3</v>
      </c>
    </row>
    <row r="71" spans="1:4" x14ac:dyDescent="0.25">
      <c r="A71" s="280">
        <v>2681</v>
      </c>
      <c r="B71" s="281" t="s">
        <v>1792</v>
      </c>
      <c r="C71" s="280">
        <v>28</v>
      </c>
      <c r="D71" s="280" t="s">
        <v>1106</v>
      </c>
    </row>
    <row r="72" spans="1:4" x14ac:dyDescent="0.25">
      <c r="A72" s="280">
        <v>2687</v>
      </c>
      <c r="B72" s="281" t="s">
        <v>1793</v>
      </c>
      <c r="C72" s="280">
        <v>28</v>
      </c>
      <c r="D72" s="280" t="s">
        <v>1105</v>
      </c>
    </row>
    <row r="73" spans="1:4" x14ac:dyDescent="0.25">
      <c r="A73" s="280">
        <v>2690</v>
      </c>
      <c r="B73" s="281" t="s">
        <v>1794</v>
      </c>
      <c r="C73" s="280">
        <v>20</v>
      </c>
      <c r="D73" s="280">
        <v>13</v>
      </c>
    </row>
    <row r="74" spans="1:4" x14ac:dyDescent="0.25">
      <c r="A74" s="280">
        <v>2700</v>
      </c>
      <c r="B74" s="281" t="s">
        <v>1795</v>
      </c>
      <c r="C74" s="280">
        <v>25</v>
      </c>
      <c r="D74" s="280" t="s">
        <v>1104</v>
      </c>
    </row>
    <row r="75" spans="1:4" x14ac:dyDescent="0.25">
      <c r="A75" s="280">
        <v>2725</v>
      </c>
      <c r="B75" s="281" t="s">
        <v>62</v>
      </c>
      <c r="C75" s="280">
        <v>18</v>
      </c>
      <c r="D75" s="280">
        <v>3</v>
      </c>
    </row>
    <row r="76" spans="1:4" x14ac:dyDescent="0.25">
      <c r="A76" s="280">
        <v>2733</v>
      </c>
      <c r="B76" s="281" t="s">
        <v>417</v>
      </c>
      <c r="C76" s="280">
        <v>25</v>
      </c>
      <c r="D76" s="280">
        <v>11</v>
      </c>
    </row>
    <row r="77" spans="1:4" x14ac:dyDescent="0.25">
      <c r="A77" s="280">
        <v>2741</v>
      </c>
      <c r="B77" s="281" t="s">
        <v>1796</v>
      </c>
      <c r="C77" s="280">
        <v>18.190000000000001</v>
      </c>
      <c r="D77" s="280" t="s">
        <v>1112</v>
      </c>
    </row>
    <row r="78" spans="1:4" x14ac:dyDescent="0.25">
      <c r="A78" s="280">
        <v>2753</v>
      </c>
      <c r="B78" s="281" t="s">
        <v>1797</v>
      </c>
      <c r="C78" s="280">
        <v>25</v>
      </c>
      <c r="D78" s="280">
        <v>12</v>
      </c>
    </row>
    <row r="79" spans="1:4" x14ac:dyDescent="0.25">
      <c r="A79" s="280">
        <v>2799</v>
      </c>
      <c r="B79" s="281" t="s">
        <v>65</v>
      </c>
      <c r="C79" s="280">
        <v>19</v>
      </c>
      <c r="D79" s="280">
        <v>2</v>
      </c>
    </row>
    <row r="80" spans="1:4" x14ac:dyDescent="0.25">
      <c r="A80" s="280">
        <v>2805</v>
      </c>
      <c r="B80" s="281" t="s">
        <v>1798</v>
      </c>
      <c r="C80" s="280">
        <v>18.190000000000001</v>
      </c>
      <c r="D80" s="280">
        <v>3</v>
      </c>
    </row>
    <row r="81" spans="1:4" x14ac:dyDescent="0.25">
      <c r="A81" s="280">
        <v>2813</v>
      </c>
      <c r="B81" s="281" t="s">
        <v>420</v>
      </c>
      <c r="C81" s="280">
        <v>27.26</v>
      </c>
      <c r="D81" s="280">
        <v>8</v>
      </c>
    </row>
    <row r="82" spans="1:4" x14ac:dyDescent="0.25">
      <c r="A82" s="280">
        <v>2842</v>
      </c>
      <c r="B82" s="281" t="s">
        <v>1799</v>
      </c>
      <c r="C82" s="280">
        <v>27</v>
      </c>
      <c r="D82" s="280" t="s">
        <v>1121</v>
      </c>
    </row>
    <row r="83" spans="1:4" x14ac:dyDescent="0.25">
      <c r="A83" s="280">
        <v>2884</v>
      </c>
      <c r="B83" s="281" t="s">
        <v>846</v>
      </c>
      <c r="C83" s="280">
        <v>25</v>
      </c>
      <c r="D83" s="280">
        <v>12</v>
      </c>
    </row>
    <row r="84" spans="1:4" x14ac:dyDescent="0.25">
      <c r="A84" s="280">
        <v>2914</v>
      </c>
      <c r="B84" s="281" t="s">
        <v>1800</v>
      </c>
      <c r="C84" s="280">
        <v>25</v>
      </c>
      <c r="D84" s="280" t="s">
        <v>1104</v>
      </c>
    </row>
    <row r="85" spans="1:4" x14ac:dyDescent="0.25">
      <c r="A85" s="280">
        <v>2926</v>
      </c>
      <c r="B85" s="281" t="s">
        <v>70</v>
      </c>
      <c r="C85" s="280">
        <v>28.27</v>
      </c>
      <c r="D85" s="280">
        <v>4</v>
      </c>
    </row>
    <row r="86" spans="1:4" x14ac:dyDescent="0.25">
      <c r="A86" s="280">
        <v>2957</v>
      </c>
      <c r="B86" s="281" t="s">
        <v>431</v>
      </c>
      <c r="C86" s="280">
        <v>26</v>
      </c>
      <c r="D86" s="280" t="s">
        <v>1117</v>
      </c>
    </row>
    <row r="87" spans="1:4" x14ac:dyDescent="0.25">
      <c r="A87" s="280">
        <v>2962</v>
      </c>
      <c r="B87" s="281" t="s">
        <v>1801</v>
      </c>
      <c r="C87" s="280">
        <v>19</v>
      </c>
      <c r="D87" s="280" t="s">
        <v>1100</v>
      </c>
    </row>
    <row r="88" spans="1:4" x14ac:dyDescent="0.25">
      <c r="A88" s="280">
        <v>2971</v>
      </c>
      <c r="B88" s="281" t="s">
        <v>1802</v>
      </c>
      <c r="C88" s="280">
        <v>28</v>
      </c>
      <c r="D88" s="280" t="s">
        <v>1106</v>
      </c>
    </row>
    <row r="89" spans="1:4" x14ac:dyDescent="0.25">
      <c r="A89" s="280">
        <v>2972</v>
      </c>
      <c r="B89" s="281" t="s">
        <v>1803</v>
      </c>
      <c r="C89" s="280">
        <v>28</v>
      </c>
      <c r="D89" s="280" t="s">
        <v>1105</v>
      </c>
    </row>
    <row r="90" spans="1:4" x14ac:dyDescent="0.25">
      <c r="A90" s="280">
        <v>3000</v>
      </c>
      <c r="B90" s="281" t="s">
        <v>1521</v>
      </c>
      <c r="C90" s="280">
        <v>28</v>
      </c>
      <c r="D90" s="280">
        <v>6</v>
      </c>
    </row>
    <row r="91" spans="1:4" x14ac:dyDescent="0.25">
      <c r="A91" s="280">
        <v>3014</v>
      </c>
      <c r="B91" s="281" t="s">
        <v>1804</v>
      </c>
      <c r="C91" s="280">
        <v>18.190000000000001</v>
      </c>
      <c r="D91" s="280">
        <v>3</v>
      </c>
    </row>
    <row r="92" spans="1:4" x14ac:dyDescent="0.25">
      <c r="A92" s="280">
        <v>3052</v>
      </c>
      <c r="B92" s="281" t="s">
        <v>440</v>
      </c>
      <c r="C92" s="280">
        <v>28</v>
      </c>
      <c r="D92" s="280" t="s">
        <v>1105</v>
      </c>
    </row>
    <row r="93" spans="1:4" x14ac:dyDescent="0.25">
      <c r="A93" s="280">
        <v>3069</v>
      </c>
      <c r="B93" s="281" t="s">
        <v>1805</v>
      </c>
      <c r="C93" s="280">
        <v>26</v>
      </c>
      <c r="D93" s="280" t="s">
        <v>1117</v>
      </c>
    </row>
    <row r="94" spans="1:4" x14ac:dyDescent="0.25">
      <c r="A94" s="280">
        <v>3083</v>
      </c>
      <c r="B94" s="281" t="s">
        <v>76</v>
      </c>
      <c r="C94" s="280" t="s">
        <v>1490</v>
      </c>
      <c r="D94" s="280">
        <v>2</v>
      </c>
    </row>
    <row r="95" spans="1:4" x14ac:dyDescent="0.25">
      <c r="A95" s="280">
        <v>3087</v>
      </c>
      <c r="B95" s="281" t="s">
        <v>442</v>
      </c>
      <c r="C95" s="280">
        <v>25.26</v>
      </c>
      <c r="D95" s="280" t="s">
        <v>1110</v>
      </c>
    </row>
    <row r="96" spans="1:4" x14ac:dyDescent="0.25">
      <c r="A96" s="280">
        <v>3097</v>
      </c>
      <c r="B96" s="281" t="s">
        <v>443</v>
      </c>
      <c r="C96" s="280">
        <v>28</v>
      </c>
      <c r="D96" s="280">
        <v>6</v>
      </c>
    </row>
    <row r="97" spans="1:4" x14ac:dyDescent="0.25">
      <c r="A97" s="280">
        <v>3139</v>
      </c>
      <c r="B97" s="281" t="s">
        <v>447</v>
      </c>
      <c r="C97" s="280">
        <v>25.26</v>
      </c>
      <c r="D97" s="280">
        <v>11</v>
      </c>
    </row>
    <row r="98" spans="1:4" x14ac:dyDescent="0.25">
      <c r="A98" s="280">
        <v>3175</v>
      </c>
      <c r="B98" s="281" t="s">
        <v>1806</v>
      </c>
      <c r="C98" s="280">
        <v>28</v>
      </c>
      <c r="D98" s="280" t="s">
        <v>1120</v>
      </c>
    </row>
    <row r="99" spans="1:4" x14ac:dyDescent="0.25">
      <c r="A99" s="280">
        <v>3196</v>
      </c>
      <c r="B99" s="281" t="s">
        <v>1807</v>
      </c>
      <c r="C99" s="280">
        <v>18</v>
      </c>
      <c r="D99" s="280">
        <v>1</v>
      </c>
    </row>
    <row r="100" spans="1:4" x14ac:dyDescent="0.25">
      <c r="A100" s="280">
        <v>3249</v>
      </c>
      <c r="B100" s="281" t="s">
        <v>1808</v>
      </c>
      <c r="C100" s="280">
        <v>20</v>
      </c>
      <c r="D100" s="280">
        <v>13</v>
      </c>
    </row>
    <row r="101" spans="1:4" x14ac:dyDescent="0.25">
      <c r="A101" s="280">
        <v>3274</v>
      </c>
      <c r="B101" s="281" t="s">
        <v>1809</v>
      </c>
      <c r="C101" s="280">
        <v>25.26</v>
      </c>
      <c r="D101" s="280">
        <v>10</v>
      </c>
    </row>
    <row r="102" spans="1:4" x14ac:dyDescent="0.25">
      <c r="A102" s="280">
        <v>3318</v>
      </c>
      <c r="B102" s="281" t="s">
        <v>462</v>
      </c>
      <c r="C102" s="280">
        <v>26</v>
      </c>
      <c r="D102" s="280">
        <v>8</v>
      </c>
    </row>
    <row r="103" spans="1:4" x14ac:dyDescent="0.25">
      <c r="A103" s="280">
        <v>3385</v>
      </c>
      <c r="B103" s="281" t="s">
        <v>466</v>
      </c>
      <c r="C103" s="280">
        <v>26</v>
      </c>
      <c r="D103" s="280">
        <v>7</v>
      </c>
    </row>
    <row r="104" spans="1:4" x14ac:dyDescent="0.25">
      <c r="A104" s="280">
        <v>3402</v>
      </c>
      <c r="B104" s="281" t="s">
        <v>469</v>
      </c>
      <c r="C104" s="280">
        <v>27</v>
      </c>
      <c r="D104" s="280">
        <v>7</v>
      </c>
    </row>
    <row r="105" spans="1:4" x14ac:dyDescent="0.25">
      <c r="A105" s="280">
        <v>3432</v>
      </c>
      <c r="B105" s="281" t="s">
        <v>1810</v>
      </c>
      <c r="C105" s="280">
        <v>27.28</v>
      </c>
      <c r="D105" s="280">
        <v>4</v>
      </c>
    </row>
    <row r="106" spans="1:4" x14ac:dyDescent="0.25">
      <c r="A106" s="280">
        <v>3471</v>
      </c>
      <c r="B106" s="281" t="s">
        <v>475</v>
      </c>
      <c r="C106" s="280">
        <v>25.26</v>
      </c>
      <c r="D106" s="280">
        <v>10</v>
      </c>
    </row>
    <row r="107" spans="1:4" x14ac:dyDescent="0.25">
      <c r="A107" s="280">
        <v>3478</v>
      </c>
      <c r="B107" s="281" t="s">
        <v>93</v>
      </c>
      <c r="C107" s="280">
        <v>20</v>
      </c>
      <c r="D107" s="280">
        <v>13</v>
      </c>
    </row>
    <row r="108" spans="1:4" x14ac:dyDescent="0.25">
      <c r="A108" s="280">
        <v>3491</v>
      </c>
      <c r="B108" s="281" t="s">
        <v>1811</v>
      </c>
      <c r="C108" s="280">
        <v>26</v>
      </c>
      <c r="D108" s="280" t="s">
        <v>1117</v>
      </c>
    </row>
    <row r="109" spans="1:4" x14ac:dyDescent="0.25">
      <c r="A109" s="280">
        <v>3493</v>
      </c>
      <c r="B109" s="281" t="s">
        <v>1812</v>
      </c>
      <c r="C109" s="280">
        <v>25</v>
      </c>
      <c r="D109" s="280">
        <v>13</v>
      </c>
    </row>
    <row r="110" spans="1:4" x14ac:dyDescent="0.25">
      <c r="A110" s="280">
        <v>3504</v>
      </c>
      <c r="B110" s="281" t="s">
        <v>1143</v>
      </c>
      <c r="C110" s="280">
        <v>19.18</v>
      </c>
      <c r="D110" s="280">
        <v>2</v>
      </c>
    </row>
    <row r="111" spans="1:4" x14ac:dyDescent="0.25">
      <c r="A111" s="280">
        <v>3514</v>
      </c>
      <c r="B111" s="281" t="s">
        <v>481</v>
      </c>
      <c r="C111" s="280">
        <v>28</v>
      </c>
      <c r="D111" s="280" t="s">
        <v>1108</v>
      </c>
    </row>
    <row r="112" spans="1:4" x14ac:dyDescent="0.25">
      <c r="A112" s="280">
        <v>3515</v>
      </c>
      <c r="B112" s="281" t="s">
        <v>482</v>
      </c>
      <c r="C112" s="280">
        <v>25.26</v>
      </c>
      <c r="D112" s="280">
        <v>10</v>
      </c>
    </row>
    <row r="113" spans="1:4" x14ac:dyDescent="0.25">
      <c r="A113" s="280">
        <v>3516</v>
      </c>
      <c r="B113" s="281" t="s">
        <v>1813</v>
      </c>
      <c r="C113" s="280">
        <v>25.26</v>
      </c>
      <c r="D113" s="280">
        <v>10</v>
      </c>
    </row>
    <row r="114" spans="1:4" x14ac:dyDescent="0.25">
      <c r="A114" s="280">
        <v>3520</v>
      </c>
      <c r="B114" s="281" t="s">
        <v>1814</v>
      </c>
      <c r="C114" s="280">
        <v>25</v>
      </c>
      <c r="D114" s="280">
        <v>7</v>
      </c>
    </row>
    <row r="115" spans="1:4" x14ac:dyDescent="0.25">
      <c r="A115" s="280">
        <v>3549</v>
      </c>
      <c r="B115" s="281" t="s">
        <v>94</v>
      </c>
      <c r="C115" s="280">
        <v>18</v>
      </c>
      <c r="D115" s="280">
        <v>1</v>
      </c>
    </row>
    <row r="116" spans="1:4" x14ac:dyDescent="0.25">
      <c r="A116" s="280">
        <v>3551</v>
      </c>
      <c r="B116" s="281" t="s">
        <v>1815</v>
      </c>
      <c r="C116" s="280" t="s">
        <v>1490</v>
      </c>
      <c r="D116" s="280">
        <v>2</v>
      </c>
    </row>
    <row r="117" spans="1:4" x14ac:dyDescent="0.25">
      <c r="A117" s="280">
        <v>3598</v>
      </c>
      <c r="B117" s="281" t="s">
        <v>1816</v>
      </c>
      <c r="C117" s="280">
        <v>27.26</v>
      </c>
      <c r="D117" s="280">
        <v>8</v>
      </c>
    </row>
    <row r="118" spans="1:4" x14ac:dyDescent="0.25">
      <c r="A118" s="280">
        <v>3753</v>
      </c>
      <c r="B118" s="281" t="s">
        <v>1817</v>
      </c>
      <c r="C118" s="280">
        <v>18</v>
      </c>
      <c r="D118" s="280" t="s">
        <v>1112</v>
      </c>
    </row>
    <row r="119" spans="1:4" x14ac:dyDescent="0.25">
      <c r="A119" s="280">
        <v>3776</v>
      </c>
      <c r="B119" s="281" t="s">
        <v>98</v>
      </c>
      <c r="C119" s="280" t="s">
        <v>1490</v>
      </c>
      <c r="D119" s="280">
        <v>2</v>
      </c>
    </row>
    <row r="120" spans="1:4" x14ac:dyDescent="0.25">
      <c r="A120" s="280">
        <v>3818</v>
      </c>
      <c r="B120" s="281" t="s">
        <v>1818</v>
      </c>
      <c r="C120" s="280">
        <v>26</v>
      </c>
      <c r="D120" s="280" t="s">
        <v>1190</v>
      </c>
    </row>
    <row r="121" spans="1:4" x14ac:dyDescent="0.25">
      <c r="A121" s="280">
        <v>3821</v>
      </c>
      <c r="B121" s="281" t="s">
        <v>486</v>
      </c>
      <c r="C121" s="280">
        <v>25</v>
      </c>
      <c r="D121" s="280">
        <v>10</v>
      </c>
    </row>
    <row r="122" spans="1:4" x14ac:dyDescent="0.25">
      <c r="A122" s="280">
        <v>3876</v>
      </c>
      <c r="B122" s="281" t="s">
        <v>102</v>
      </c>
      <c r="C122" s="280">
        <v>19.18</v>
      </c>
      <c r="D122" s="280" t="s">
        <v>1125</v>
      </c>
    </row>
    <row r="123" spans="1:4" x14ac:dyDescent="0.25">
      <c r="A123" s="280">
        <v>3915</v>
      </c>
      <c r="B123" s="281" t="s">
        <v>1819</v>
      </c>
      <c r="C123" s="280">
        <v>18.190000000000001</v>
      </c>
      <c r="D123" s="280">
        <v>3</v>
      </c>
    </row>
    <row r="124" spans="1:4" x14ac:dyDescent="0.25">
      <c r="A124" s="280">
        <v>3955</v>
      </c>
      <c r="B124" s="281" t="s">
        <v>490</v>
      </c>
      <c r="C124" s="280">
        <v>26</v>
      </c>
      <c r="D124" s="280">
        <v>10</v>
      </c>
    </row>
    <row r="125" spans="1:4" x14ac:dyDescent="0.25">
      <c r="A125" s="280">
        <v>4007</v>
      </c>
      <c r="B125" s="281" t="s">
        <v>860</v>
      </c>
      <c r="C125" s="280">
        <v>25</v>
      </c>
      <c r="D125" s="280">
        <v>12</v>
      </c>
    </row>
    <row r="126" spans="1:4" x14ac:dyDescent="0.25">
      <c r="A126" s="280">
        <v>4090</v>
      </c>
      <c r="B126" s="281" t="s">
        <v>494</v>
      </c>
      <c r="C126" s="280">
        <v>25.26</v>
      </c>
      <c r="D126" s="280">
        <v>11</v>
      </c>
    </row>
    <row r="127" spans="1:4" x14ac:dyDescent="0.25">
      <c r="A127" s="280">
        <v>4132</v>
      </c>
      <c r="B127" s="281" t="s">
        <v>1820</v>
      </c>
      <c r="C127" s="280">
        <v>25</v>
      </c>
      <c r="D127" s="280" t="s">
        <v>1189</v>
      </c>
    </row>
    <row r="128" spans="1:4" x14ac:dyDescent="0.25">
      <c r="A128" s="280">
        <v>4189</v>
      </c>
      <c r="B128" s="281" t="s">
        <v>1821</v>
      </c>
      <c r="C128" s="280">
        <v>18.190000000000001</v>
      </c>
      <c r="D128" s="280">
        <v>3</v>
      </c>
    </row>
    <row r="129" spans="1:4" x14ac:dyDescent="0.25">
      <c r="A129" s="280">
        <v>4205</v>
      </c>
      <c r="B129" s="281" t="s">
        <v>1822</v>
      </c>
      <c r="C129" s="280">
        <v>27</v>
      </c>
      <c r="D129" s="280">
        <v>4</v>
      </c>
    </row>
    <row r="130" spans="1:4" x14ac:dyDescent="0.25">
      <c r="A130" s="280">
        <v>4206</v>
      </c>
      <c r="B130" s="281" t="s">
        <v>1823</v>
      </c>
      <c r="C130" s="280">
        <v>27</v>
      </c>
      <c r="D130" s="280">
        <v>10</v>
      </c>
    </row>
    <row r="131" spans="1:4" x14ac:dyDescent="0.25">
      <c r="A131" s="280">
        <v>4228</v>
      </c>
      <c r="B131" s="281" t="s">
        <v>1824</v>
      </c>
      <c r="C131" s="280">
        <v>25</v>
      </c>
      <c r="D131" s="280">
        <v>11</v>
      </c>
    </row>
    <row r="132" spans="1:4" x14ac:dyDescent="0.25">
      <c r="A132" s="280">
        <v>4273</v>
      </c>
      <c r="B132" s="281" t="s">
        <v>1825</v>
      </c>
      <c r="C132" s="280">
        <v>25</v>
      </c>
      <c r="D132" s="280">
        <v>13</v>
      </c>
    </row>
    <row r="133" spans="1:4" x14ac:dyDescent="0.25">
      <c r="A133" s="280">
        <v>4284</v>
      </c>
      <c r="B133" s="281" t="s">
        <v>863</v>
      </c>
      <c r="C133" s="280">
        <v>27.26</v>
      </c>
      <c r="D133" s="280">
        <v>8</v>
      </c>
    </row>
    <row r="134" spans="1:4" x14ac:dyDescent="0.25">
      <c r="A134" s="280">
        <v>4306</v>
      </c>
      <c r="B134" s="281" t="s">
        <v>1826</v>
      </c>
      <c r="C134" s="280">
        <v>19</v>
      </c>
      <c r="D134" s="280" t="s">
        <v>1100</v>
      </c>
    </row>
    <row r="135" spans="1:4" x14ac:dyDescent="0.25">
      <c r="A135" s="280">
        <v>4413</v>
      </c>
      <c r="B135" s="281" t="s">
        <v>1340</v>
      </c>
      <c r="C135" s="280">
        <v>28</v>
      </c>
      <c r="D135" s="280" t="s">
        <v>1827</v>
      </c>
    </row>
    <row r="136" spans="1:4" x14ac:dyDescent="0.25">
      <c r="A136" s="280">
        <v>4421</v>
      </c>
      <c r="B136" s="281" t="s">
        <v>504</v>
      </c>
      <c r="C136" s="280">
        <v>25.26</v>
      </c>
      <c r="D136" s="280">
        <v>10</v>
      </c>
    </row>
    <row r="137" spans="1:4" x14ac:dyDescent="0.25">
      <c r="A137" s="280">
        <v>4456</v>
      </c>
      <c r="B137" s="281" t="s">
        <v>870</v>
      </c>
      <c r="C137" s="280" t="s">
        <v>2058</v>
      </c>
      <c r="D137" s="280" t="s">
        <v>1104</v>
      </c>
    </row>
    <row r="138" spans="1:4" x14ac:dyDescent="0.25">
      <c r="A138" s="280">
        <v>4468</v>
      </c>
      <c r="B138" s="281" t="s">
        <v>1828</v>
      </c>
      <c r="C138" s="280">
        <v>27.26</v>
      </c>
      <c r="D138" s="280">
        <v>8</v>
      </c>
    </row>
    <row r="139" spans="1:4" x14ac:dyDescent="0.25">
      <c r="A139" s="280">
        <v>4470</v>
      </c>
      <c r="B139" s="281" t="s">
        <v>1829</v>
      </c>
      <c r="C139" s="280">
        <v>25</v>
      </c>
      <c r="D139" s="280">
        <v>11</v>
      </c>
    </row>
    <row r="140" spans="1:4" x14ac:dyDescent="0.25">
      <c r="A140" s="280">
        <v>4476</v>
      </c>
      <c r="B140" s="281" t="s">
        <v>873</v>
      </c>
      <c r="C140" s="280">
        <v>25</v>
      </c>
      <c r="D140" s="280">
        <v>13</v>
      </c>
    </row>
    <row r="141" spans="1:4" x14ac:dyDescent="0.25">
      <c r="A141" s="280">
        <v>4506</v>
      </c>
      <c r="B141" s="281" t="s">
        <v>1830</v>
      </c>
      <c r="C141" s="280">
        <v>29</v>
      </c>
      <c r="D141" s="280" t="s">
        <v>1188</v>
      </c>
    </row>
    <row r="142" spans="1:4" x14ac:dyDescent="0.25">
      <c r="A142" s="280">
        <v>4520</v>
      </c>
      <c r="B142" s="281" t="s">
        <v>110</v>
      </c>
      <c r="C142" s="280">
        <v>28.27</v>
      </c>
      <c r="D142" s="280">
        <v>4</v>
      </c>
    </row>
    <row r="143" spans="1:4" x14ac:dyDescent="0.25">
      <c r="A143" s="280">
        <v>4533</v>
      </c>
      <c r="B143" s="281" t="s">
        <v>1831</v>
      </c>
      <c r="C143" s="280">
        <v>19.18</v>
      </c>
      <c r="D143" s="280" t="s">
        <v>1100</v>
      </c>
    </row>
    <row r="144" spans="1:4" x14ac:dyDescent="0.25">
      <c r="A144" s="280">
        <v>4546</v>
      </c>
      <c r="B144" s="281" t="s">
        <v>1832</v>
      </c>
      <c r="C144" s="280">
        <v>19.18</v>
      </c>
      <c r="D144" s="280" t="s">
        <v>1191</v>
      </c>
    </row>
    <row r="145" spans="1:4" x14ac:dyDescent="0.25">
      <c r="A145" s="280">
        <v>4576</v>
      </c>
      <c r="B145" s="281" t="s">
        <v>1833</v>
      </c>
      <c r="C145" s="280">
        <v>19.18</v>
      </c>
      <c r="D145" s="280" t="s">
        <v>1112</v>
      </c>
    </row>
    <row r="146" spans="1:4" x14ac:dyDescent="0.25">
      <c r="A146" s="280">
        <v>4580</v>
      </c>
      <c r="B146" s="281" t="s">
        <v>1834</v>
      </c>
      <c r="C146" s="280">
        <v>25</v>
      </c>
      <c r="D146" s="280">
        <v>10</v>
      </c>
    </row>
    <row r="147" spans="1:4" x14ac:dyDescent="0.25">
      <c r="A147" s="280">
        <v>4593</v>
      </c>
      <c r="B147" s="281" t="s">
        <v>1835</v>
      </c>
      <c r="C147" s="280">
        <v>25.26</v>
      </c>
      <c r="D147" s="280">
        <v>12</v>
      </c>
    </row>
    <row r="148" spans="1:4" x14ac:dyDescent="0.25">
      <c r="A148" s="280">
        <v>4612</v>
      </c>
      <c r="B148" s="281" t="s">
        <v>1836</v>
      </c>
      <c r="C148" s="280">
        <v>25</v>
      </c>
      <c r="D148" s="280" t="s">
        <v>1102</v>
      </c>
    </row>
    <row r="149" spans="1:4" x14ac:dyDescent="0.25">
      <c r="A149" s="280">
        <v>4669</v>
      </c>
      <c r="B149" s="281" t="s">
        <v>1837</v>
      </c>
      <c r="C149" s="280">
        <v>26</v>
      </c>
      <c r="D149" s="280" t="s">
        <v>1117</v>
      </c>
    </row>
    <row r="150" spans="1:4" x14ac:dyDescent="0.25">
      <c r="A150" s="280">
        <v>4682</v>
      </c>
      <c r="B150" s="281" t="s">
        <v>1838</v>
      </c>
      <c r="C150" s="280">
        <v>28</v>
      </c>
      <c r="D150" s="280" t="s">
        <v>1120</v>
      </c>
    </row>
    <row r="151" spans="1:4" x14ac:dyDescent="0.25">
      <c r="A151" s="280">
        <v>4693</v>
      </c>
      <c r="B151" s="281" t="s">
        <v>118</v>
      </c>
      <c r="C151" s="280">
        <v>28.27</v>
      </c>
      <c r="D151" s="280">
        <v>4</v>
      </c>
    </row>
    <row r="152" spans="1:4" x14ac:dyDescent="0.25">
      <c r="A152" s="280">
        <v>4694</v>
      </c>
      <c r="B152" s="281" t="s">
        <v>1839</v>
      </c>
      <c r="C152" s="280">
        <v>20.18</v>
      </c>
      <c r="D152" s="280" t="s">
        <v>1113</v>
      </c>
    </row>
    <row r="153" spans="1:4" x14ac:dyDescent="0.25">
      <c r="A153" s="280">
        <v>4721</v>
      </c>
      <c r="B153" s="281" t="s">
        <v>528</v>
      </c>
      <c r="C153" s="280">
        <v>26</v>
      </c>
      <c r="D153" s="280" t="s">
        <v>1109</v>
      </c>
    </row>
    <row r="154" spans="1:4" x14ac:dyDescent="0.25">
      <c r="A154" s="280">
        <v>4738</v>
      </c>
      <c r="B154" s="281" t="s">
        <v>1840</v>
      </c>
      <c r="C154" s="280">
        <v>27.28</v>
      </c>
      <c r="D154" s="280">
        <v>4</v>
      </c>
    </row>
    <row r="155" spans="1:4" x14ac:dyDescent="0.25">
      <c r="A155" s="280">
        <v>4740</v>
      </c>
      <c r="B155" s="281" t="s">
        <v>1841</v>
      </c>
      <c r="C155" s="280">
        <v>26</v>
      </c>
      <c r="D155" s="280">
        <v>8</v>
      </c>
    </row>
    <row r="156" spans="1:4" x14ac:dyDescent="0.25">
      <c r="A156" s="280">
        <v>4754</v>
      </c>
      <c r="B156" s="281" t="s">
        <v>530</v>
      </c>
      <c r="C156" s="280">
        <v>25.26</v>
      </c>
      <c r="D156" s="280">
        <v>10</v>
      </c>
    </row>
    <row r="157" spans="1:4" x14ac:dyDescent="0.25">
      <c r="A157" s="280">
        <v>4759</v>
      </c>
      <c r="B157" s="281" t="s">
        <v>1842</v>
      </c>
      <c r="C157" s="280">
        <v>19</v>
      </c>
      <c r="D157" s="280">
        <v>2</v>
      </c>
    </row>
    <row r="158" spans="1:4" x14ac:dyDescent="0.25">
      <c r="A158" s="280">
        <v>4783</v>
      </c>
      <c r="B158" s="281" t="s">
        <v>1843</v>
      </c>
      <c r="C158" s="280">
        <v>18</v>
      </c>
      <c r="D158" s="280" t="s">
        <v>1112</v>
      </c>
    </row>
    <row r="159" spans="1:4" x14ac:dyDescent="0.25">
      <c r="A159" s="280">
        <v>4788</v>
      </c>
      <c r="B159" s="281" t="s">
        <v>1844</v>
      </c>
      <c r="C159" s="280">
        <v>20</v>
      </c>
      <c r="D159" s="280">
        <v>5</v>
      </c>
    </row>
    <row r="160" spans="1:4" x14ac:dyDescent="0.25">
      <c r="A160" s="280">
        <v>4800</v>
      </c>
      <c r="B160" s="281" t="s">
        <v>1144</v>
      </c>
      <c r="C160" s="280">
        <v>18.190000000000001</v>
      </c>
      <c r="D160" s="280">
        <v>2</v>
      </c>
    </row>
    <row r="161" spans="1:4" x14ac:dyDescent="0.25">
      <c r="A161" s="280">
        <v>4804</v>
      </c>
      <c r="B161" s="281" t="s">
        <v>128</v>
      </c>
      <c r="C161" s="280" t="s">
        <v>1490</v>
      </c>
      <c r="D161" s="280">
        <v>2</v>
      </c>
    </row>
    <row r="162" spans="1:4" x14ac:dyDescent="0.25">
      <c r="A162" s="280">
        <v>4805</v>
      </c>
      <c r="B162" s="281" t="s">
        <v>1845</v>
      </c>
      <c r="C162" s="280">
        <v>28</v>
      </c>
      <c r="D162" s="280">
        <v>6</v>
      </c>
    </row>
    <row r="163" spans="1:4" x14ac:dyDescent="0.25">
      <c r="A163" s="280">
        <v>4806</v>
      </c>
      <c r="B163" s="281" t="s">
        <v>129</v>
      </c>
      <c r="C163" s="280">
        <v>18</v>
      </c>
      <c r="D163" s="280">
        <v>3</v>
      </c>
    </row>
    <row r="164" spans="1:4" x14ac:dyDescent="0.25">
      <c r="A164" s="280">
        <v>4810</v>
      </c>
      <c r="B164" s="281" t="s">
        <v>130</v>
      </c>
      <c r="C164" s="280">
        <v>20.190000000000001</v>
      </c>
      <c r="D164" s="280">
        <v>2</v>
      </c>
    </row>
    <row r="165" spans="1:4" x14ac:dyDescent="0.25">
      <c r="A165" s="280">
        <v>4812</v>
      </c>
      <c r="B165" s="281" t="s">
        <v>1846</v>
      </c>
      <c r="C165" s="280">
        <v>19</v>
      </c>
      <c r="D165" s="280" t="s">
        <v>1100</v>
      </c>
    </row>
    <row r="166" spans="1:4" x14ac:dyDescent="0.25">
      <c r="A166" s="280">
        <v>4820</v>
      </c>
      <c r="B166" s="281" t="s">
        <v>132</v>
      </c>
      <c r="C166" s="280" t="s">
        <v>1711</v>
      </c>
      <c r="D166" s="280">
        <v>5</v>
      </c>
    </row>
    <row r="167" spans="1:4" x14ac:dyDescent="0.25">
      <c r="A167" s="280">
        <v>4830</v>
      </c>
      <c r="B167" s="281" t="s">
        <v>1847</v>
      </c>
      <c r="C167" s="280">
        <v>25</v>
      </c>
      <c r="D167" s="280">
        <v>11</v>
      </c>
    </row>
    <row r="168" spans="1:4" x14ac:dyDescent="0.25">
      <c r="A168" s="280">
        <v>4837</v>
      </c>
      <c r="B168" s="281" t="s">
        <v>1629</v>
      </c>
      <c r="C168" s="280">
        <v>19.18</v>
      </c>
      <c r="D168" s="280">
        <v>3</v>
      </c>
    </row>
    <row r="169" spans="1:4" x14ac:dyDescent="0.25">
      <c r="A169" s="280">
        <v>4862</v>
      </c>
      <c r="B169" s="281" t="s">
        <v>1848</v>
      </c>
      <c r="C169" s="280">
        <v>19</v>
      </c>
      <c r="D169" s="280" t="s">
        <v>1100</v>
      </c>
    </row>
    <row r="170" spans="1:4" x14ac:dyDescent="0.25">
      <c r="A170" s="280">
        <v>4863</v>
      </c>
      <c r="B170" s="281" t="s">
        <v>136</v>
      </c>
      <c r="C170" s="280">
        <v>20.190000000000001</v>
      </c>
      <c r="D170" s="280">
        <v>5</v>
      </c>
    </row>
    <row r="171" spans="1:4" x14ac:dyDescent="0.25">
      <c r="A171" s="280">
        <v>4864</v>
      </c>
      <c r="B171" s="281" t="s">
        <v>137</v>
      </c>
      <c r="C171" s="280">
        <v>19.18</v>
      </c>
      <c r="D171" s="280">
        <v>2</v>
      </c>
    </row>
    <row r="172" spans="1:4" x14ac:dyDescent="0.25">
      <c r="A172" s="280">
        <v>4866</v>
      </c>
      <c r="B172" s="281" t="s">
        <v>1849</v>
      </c>
      <c r="C172" s="280">
        <v>20.18</v>
      </c>
      <c r="D172" s="280">
        <v>2</v>
      </c>
    </row>
    <row r="173" spans="1:4" x14ac:dyDescent="0.25">
      <c r="A173" s="280">
        <v>4873</v>
      </c>
      <c r="B173" s="281" t="s">
        <v>1850</v>
      </c>
      <c r="C173" s="280">
        <v>18.190000000000001</v>
      </c>
      <c r="D173" s="280">
        <v>3</v>
      </c>
    </row>
    <row r="174" spans="1:4" x14ac:dyDescent="0.25">
      <c r="A174" s="280">
        <v>5130</v>
      </c>
      <c r="B174" s="281" t="s">
        <v>1851</v>
      </c>
      <c r="C174" s="280">
        <v>18.190000000000001</v>
      </c>
      <c r="D174" s="280">
        <v>3</v>
      </c>
    </row>
    <row r="175" spans="1:4" x14ac:dyDescent="0.25">
      <c r="A175" s="280">
        <v>5150</v>
      </c>
      <c r="B175" s="281" t="s">
        <v>1852</v>
      </c>
      <c r="C175" s="280">
        <v>28</v>
      </c>
      <c r="D175" s="280" t="s">
        <v>1108</v>
      </c>
    </row>
    <row r="176" spans="1:4" x14ac:dyDescent="0.25">
      <c r="A176" s="280">
        <v>5167</v>
      </c>
      <c r="B176" s="281" t="s">
        <v>1853</v>
      </c>
      <c r="C176" s="280" t="s">
        <v>1711</v>
      </c>
      <c r="D176" s="280">
        <v>5</v>
      </c>
    </row>
    <row r="177" spans="1:4" x14ac:dyDescent="0.25">
      <c r="A177" s="280">
        <v>5186</v>
      </c>
      <c r="B177" s="281" t="s">
        <v>540</v>
      </c>
      <c r="C177" s="280">
        <v>25</v>
      </c>
      <c r="D177" s="280">
        <v>7</v>
      </c>
    </row>
    <row r="178" spans="1:4" x14ac:dyDescent="0.25">
      <c r="A178" s="280">
        <v>5202</v>
      </c>
      <c r="B178" s="281" t="s">
        <v>141</v>
      </c>
      <c r="C178" s="280">
        <v>20</v>
      </c>
      <c r="D178" s="280">
        <v>13</v>
      </c>
    </row>
    <row r="179" spans="1:4" x14ac:dyDescent="0.25">
      <c r="A179" s="280">
        <v>5205</v>
      </c>
      <c r="B179" s="281" t="s">
        <v>142</v>
      </c>
      <c r="C179" s="280">
        <v>20.190000000000001</v>
      </c>
      <c r="D179" s="280">
        <v>5</v>
      </c>
    </row>
    <row r="180" spans="1:4" x14ac:dyDescent="0.25">
      <c r="A180" s="280">
        <v>5265</v>
      </c>
      <c r="B180" s="281" t="s">
        <v>143</v>
      </c>
      <c r="C180" s="280">
        <v>20.190000000000001</v>
      </c>
      <c r="D180" s="280" t="s">
        <v>1113</v>
      </c>
    </row>
    <row r="181" spans="1:4" x14ac:dyDescent="0.25">
      <c r="A181" s="280">
        <v>5270</v>
      </c>
      <c r="B181" s="281" t="s">
        <v>1854</v>
      </c>
      <c r="C181" s="280">
        <v>18</v>
      </c>
      <c r="D181" s="280">
        <v>1</v>
      </c>
    </row>
    <row r="182" spans="1:4" x14ac:dyDescent="0.25">
      <c r="A182" s="280">
        <v>5307</v>
      </c>
      <c r="B182" s="281" t="s">
        <v>144</v>
      </c>
      <c r="C182" s="280">
        <v>18</v>
      </c>
      <c r="D182" s="280" t="s">
        <v>1112</v>
      </c>
    </row>
    <row r="183" spans="1:4" x14ac:dyDescent="0.25">
      <c r="A183" s="280">
        <v>5342</v>
      </c>
      <c r="B183" s="281" t="s">
        <v>1855</v>
      </c>
      <c r="C183" s="280">
        <v>20</v>
      </c>
      <c r="D183" s="280">
        <v>5</v>
      </c>
    </row>
    <row r="184" spans="1:4" x14ac:dyDescent="0.25">
      <c r="A184" s="280">
        <v>5365</v>
      </c>
      <c r="B184" s="281" t="s">
        <v>545</v>
      </c>
      <c r="C184" s="280">
        <v>27.25</v>
      </c>
      <c r="D184" s="280" t="s">
        <v>1114</v>
      </c>
    </row>
    <row r="185" spans="1:4" x14ac:dyDescent="0.25">
      <c r="A185" s="280">
        <v>5426</v>
      </c>
      <c r="B185" s="281" t="s">
        <v>1856</v>
      </c>
      <c r="C185" s="280">
        <v>25</v>
      </c>
      <c r="D185" s="280">
        <v>7</v>
      </c>
    </row>
    <row r="186" spans="1:4" x14ac:dyDescent="0.25">
      <c r="A186" s="280">
        <v>5432</v>
      </c>
      <c r="B186" s="281" t="s">
        <v>1857</v>
      </c>
      <c r="C186" s="280">
        <v>20</v>
      </c>
      <c r="D186" s="280">
        <v>5</v>
      </c>
    </row>
    <row r="187" spans="1:4" x14ac:dyDescent="0.25">
      <c r="A187" s="280">
        <v>5460</v>
      </c>
      <c r="B187" s="281" t="s">
        <v>1858</v>
      </c>
      <c r="C187" s="280">
        <v>25</v>
      </c>
      <c r="D187" s="280">
        <v>11</v>
      </c>
    </row>
    <row r="188" spans="1:4" x14ac:dyDescent="0.25">
      <c r="A188" s="280">
        <v>5488</v>
      </c>
      <c r="B188" s="281" t="s">
        <v>1859</v>
      </c>
      <c r="C188" s="280">
        <v>19</v>
      </c>
      <c r="D188" s="280">
        <v>2</v>
      </c>
    </row>
    <row r="189" spans="1:4" x14ac:dyDescent="0.25">
      <c r="A189" s="280">
        <v>5503</v>
      </c>
      <c r="B189" s="281" t="s">
        <v>1860</v>
      </c>
      <c r="C189" s="280">
        <v>25</v>
      </c>
      <c r="D189" s="280">
        <v>11</v>
      </c>
    </row>
    <row r="190" spans="1:4" x14ac:dyDescent="0.25">
      <c r="A190" s="280">
        <v>5630</v>
      </c>
      <c r="B190" s="281" t="s">
        <v>556</v>
      </c>
      <c r="C190" s="280">
        <v>25.26</v>
      </c>
      <c r="D190" s="280">
        <v>10</v>
      </c>
    </row>
    <row r="191" spans="1:4" x14ac:dyDescent="0.25">
      <c r="A191" s="280">
        <v>5649</v>
      </c>
      <c r="B191" s="281" t="s">
        <v>155</v>
      </c>
      <c r="C191" s="280">
        <v>19</v>
      </c>
      <c r="D191" s="280">
        <v>13</v>
      </c>
    </row>
    <row r="192" spans="1:4" x14ac:dyDescent="0.25">
      <c r="A192" s="280">
        <v>5663</v>
      </c>
      <c r="B192" s="281" t="s">
        <v>1367</v>
      </c>
      <c r="C192" s="280">
        <v>25</v>
      </c>
      <c r="D192" s="280">
        <v>10</v>
      </c>
    </row>
    <row r="193" spans="1:4" x14ac:dyDescent="0.25">
      <c r="A193" s="280">
        <v>5665</v>
      </c>
      <c r="B193" s="281" t="s">
        <v>1861</v>
      </c>
      <c r="C193" s="280">
        <v>25</v>
      </c>
      <c r="D193" s="280">
        <v>11</v>
      </c>
    </row>
    <row r="194" spans="1:4" x14ac:dyDescent="0.25">
      <c r="A194" s="280">
        <v>5670</v>
      </c>
      <c r="B194" s="281" t="s">
        <v>1862</v>
      </c>
      <c r="C194" s="280">
        <v>18.190000000000001</v>
      </c>
      <c r="D194" s="280">
        <v>3</v>
      </c>
    </row>
    <row r="195" spans="1:4" x14ac:dyDescent="0.25">
      <c r="A195" s="280">
        <v>5676</v>
      </c>
      <c r="B195" s="281" t="s">
        <v>1863</v>
      </c>
      <c r="C195" s="280">
        <v>28.27</v>
      </c>
      <c r="D195" s="280">
        <v>4</v>
      </c>
    </row>
    <row r="196" spans="1:4" x14ac:dyDescent="0.25">
      <c r="A196" s="280">
        <v>5694</v>
      </c>
      <c r="B196" s="281" t="s">
        <v>1864</v>
      </c>
      <c r="C196" s="280" t="s">
        <v>1711</v>
      </c>
      <c r="D196" s="280">
        <v>5</v>
      </c>
    </row>
    <row r="197" spans="1:4" x14ac:dyDescent="0.25">
      <c r="A197" s="280">
        <v>5732</v>
      </c>
      <c r="B197" s="281" t="s">
        <v>1865</v>
      </c>
      <c r="C197" s="280">
        <v>26</v>
      </c>
      <c r="D197" s="280" t="s">
        <v>1118</v>
      </c>
    </row>
    <row r="198" spans="1:4" x14ac:dyDescent="0.25">
      <c r="A198" s="280">
        <v>5743</v>
      </c>
      <c r="B198" s="281" t="s">
        <v>1866</v>
      </c>
      <c r="C198" s="280">
        <v>18</v>
      </c>
      <c r="D198" s="280">
        <v>3</v>
      </c>
    </row>
    <row r="199" spans="1:4" x14ac:dyDescent="0.25">
      <c r="A199" s="280">
        <v>5749</v>
      </c>
      <c r="B199" s="281" t="s">
        <v>163</v>
      </c>
      <c r="C199" s="280">
        <v>20</v>
      </c>
      <c r="D199" s="280">
        <v>13</v>
      </c>
    </row>
    <row r="200" spans="1:4" x14ac:dyDescent="0.25">
      <c r="A200" s="280">
        <v>5763</v>
      </c>
      <c r="B200" s="281" t="s">
        <v>166</v>
      </c>
      <c r="C200" s="280">
        <v>19.18</v>
      </c>
      <c r="D200" s="280">
        <v>1</v>
      </c>
    </row>
    <row r="201" spans="1:4" x14ac:dyDescent="0.25">
      <c r="A201" s="280">
        <v>5772</v>
      </c>
      <c r="B201" s="281" t="s">
        <v>1867</v>
      </c>
      <c r="C201" s="280">
        <v>18.190000000000001</v>
      </c>
      <c r="D201" s="280">
        <v>3</v>
      </c>
    </row>
    <row r="202" spans="1:4" x14ac:dyDescent="0.25">
      <c r="A202" s="280">
        <v>5783</v>
      </c>
      <c r="B202" s="281" t="s">
        <v>1868</v>
      </c>
      <c r="C202" s="280">
        <v>20</v>
      </c>
      <c r="D202" s="280">
        <v>5</v>
      </c>
    </row>
    <row r="203" spans="1:4" x14ac:dyDescent="0.25">
      <c r="A203" s="280">
        <v>5784</v>
      </c>
      <c r="B203" s="281" t="s">
        <v>1869</v>
      </c>
      <c r="C203" s="280">
        <v>18.190000000000001</v>
      </c>
      <c r="D203" s="280">
        <v>1</v>
      </c>
    </row>
    <row r="204" spans="1:4" x14ac:dyDescent="0.25">
      <c r="A204" s="280">
        <v>5799</v>
      </c>
      <c r="B204" s="281" t="s">
        <v>569</v>
      </c>
      <c r="C204" s="280">
        <v>25</v>
      </c>
      <c r="D204" s="280">
        <v>11</v>
      </c>
    </row>
    <row r="205" spans="1:4" x14ac:dyDescent="0.25">
      <c r="A205" s="280">
        <v>5811</v>
      </c>
      <c r="B205" s="281" t="s">
        <v>1870</v>
      </c>
      <c r="C205" s="280">
        <v>28</v>
      </c>
      <c r="D205" s="280" t="s">
        <v>1106</v>
      </c>
    </row>
    <row r="206" spans="1:4" x14ac:dyDescent="0.25">
      <c r="A206" s="280">
        <v>5839</v>
      </c>
      <c r="B206" s="281" t="s">
        <v>170</v>
      </c>
      <c r="C206" s="280">
        <v>18.190000000000001</v>
      </c>
      <c r="D206" s="280">
        <v>1</v>
      </c>
    </row>
    <row r="207" spans="1:4" x14ac:dyDescent="0.25">
      <c r="A207" s="280">
        <v>5868</v>
      </c>
      <c r="B207" s="281" t="s">
        <v>576</v>
      </c>
      <c r="C207" s="280">
        <v>25.26</v>
      </c>
      <c r="D207" s="280">
        <v>7</v>
      </c>
    </row>
    <row r="208" spans="1:4" x14ac:dyDescent="0.25">
      <c r="A208" s="280">
        <v>5877</v>
      </c>
      <c r="B208" s="281" t="s">
        <v>1145</v>
      </c>
      <c r="C208" s="280">
        <v>19.18</v>
      </c>
      <c r="D208" s="280">
        <v>3</v>
      </c>
    </row>
    <row r="209" spans="1:4" x14ac:dyDescent="0.25">
      <c r="A209" s="280">
        <v>5879</v>
      </c>
      <c r="B209" s="281" t="s">
        <v>171</v>
      </c>
      <c r="C209" s="280">
        <v>19</v>
      </c>
      <c r="D209" s="280">
        <v>2</v>
      </c>
    </row>
    <row r="210" spans="1:4" x14ac:dyDescent="0.25">
      <c r="A210" s="280">
        <v>5883</v>
      </c>
      <c r="B210" s="281" t="s">
        <v>1871</v>
      </c>
      <c r="C210" s="280">
        <v>19.18</v>
      </c>
      <c r="D210" s="280" t="s">
        <v>1112</v>
      </c>
    </row>
    <row r="211" spans="1:4" x14ac:dyDescent="0.25">
      <c r="A211" s="280">
        <v>5922</v>
      </c>
      <c r="B211" s="281" t="s">
        <v>771</v>
      </c>
      <c r="C211" s="280" t="s">
        <v>2057</v>
      </c>
      <c r="D211" s="280">
        <v>11</v>
      </c>
    </row>
    <row r="212" spans="1:4" x14ac:dyDescent="0.25">
      <c r="A212" s="280">
        <v>5934</v>
      </c>
      <c r="B212" s="281" t="s">
        <v>1872</v>
      </c>
      <c r="C212" s="280">
        <v>20</v>
      </c>
      <c r="D212" s="280">
        <v>5</v>
      </c>
    </row>
    <row r="213" spans="1:4" x14ac:dyDescent="0.25">
      <c r="A213" s="280">
        <v>5980</v>
      </c>
      <c r="B213" s="281" t="s">
        <v>1873</v>
      </c>
      <c r="C213" s="280">
        <v>25</v>
      </c>
      <c r="D213" s="280">
        <v>7</v>
      </c>
    </row>
    <row r="214" spans="1:4" x14ac:dyDescent="0.25">
      <c r="A214" s="280">
        <v>5982</v>
      </c>
      <c r="B214" s="281" t="s">
        <v>1874</v>
      </c>
      <c r="C214" s="280" t="s">
        <v>1712</v>
      </c>
      <c r="D214" s="280">
        <v>2</v>
      </c>
    </row>
    <row r="215" spans="1:4" x14ac:dyDescent="0.25">
      <c r="A215" s="280">
        <v>6034</v>
      </c>
      <c r="B215" s="281" t="s">
        <v>1875</v>
      </c>
      <c r="C215" s="280">
        <v>25.26</v>
      </c>
      <c r="D215" s="280">
        <v>7</v>
      </c>
    </row>
    <row r="216" spans="1:4" x14ac:dyDescent="0.25">
      <c r="A216" s="280">
        <v>6054</v>
      </c>
      <c r="B216" s="281" t="s">
        <v>1876</v>
      </c>
      <c r="C216" s="280">
        <v>20</v>
      </c>
      <c r="D216" s="280">
        <v>13</v>
      </c>
    </row>
    <row r="217" spans="1:4" x14ac:dyDescent="0.25">
      <c r="A217" s="280">
        <v>6063</v>
      </c>
      <c r="B217" s="281" t="s">
        <v>1877</v>
      </c>
      <c r="C217" s="280">
        <v>27.28</v>
      </c>
      <c r="D217" s="280">
        <v>4</v>
      </c>
    </row>
    <row r="218" spans="1:4" x14ac:dyDescent="0.25">
      <c r="A218" s="280">
        <v>6100</v>
      </c>
      <c r="B218" s="281" t="s">
        <v>901</v>
      </c>
      <c r="C218" s="280">
        <v>25</v>
      </c>
      <c r="D218" s="280">
        <v>12</v>
      </c>
    </row>
    <row r="219" spans="1:4" x14ac:dyDescent="0.25">
      <c r="A219" s="280">
        <v>6103</v>
      </c>
      <c r="B219" s="281" t="s">
        <v>1878</v>
      </c>
      <c r="C219" s="280">
        <v>25.26</v>
      </c>
      <c r="D219" s="280">
        <v>8</v>
      </c>
    </row>
    <row r="220" spans="1:4" x14ac:dyDescent="0.25">
      <c r="A220" s="280">
        <v>6107</v>
      </c>
      <c r="B220" s="281" t="s">
        <v>1879</v>
      </c>
      <c r="C220" s="280">
        <v>19</v>
      </c>
      <c r="D220" s="280" t="s">
        <v>1124</v>
      </c>
    </row>
    <row r="221" spans="1:4" x14ac:dyDescent="0.25">
      <c r="A221" s="280">
        <v>6111</v>
      </c>
      <c r="B221" s="281" t="s">
        <v>1880</v>
      </c>
      <c r="C221" s="280">
        <v>20.18</v>
      </c>
      <c r="D221" s="280">
        <v>5</v>
      </c>
    </row>
    <row r="222" spans="1:4" x14ac:dyDescent="0.25">
      <c r="A222" s="280">
        <v>6124</v>
      </c>
      <c r="B222" s="281" t="s">
        <v>1881</v>
      </c>
      <c r="C222" s="280">
        <v>25</v>
      </c>
      <c r="D222" s="280" t="s">
        <v>1186</v>
      </c>
    </row>
    <row r="223" spans="1:4" x14ac:dyDescent="0.25">
      <c r="A223" s="280">
        <v>6132</v>
      </c>
      <c r="B223" s="281" t="s">
        <v>1882</v>
      </c>
      <c r="C223" s="280">
        <v>19</v>
      </c>
      <c r="D223" s="280" t="s">
        <v>1100</v>
      </c>
    </row>
    <row r="224" spans="1:4" x14ac:dyDescent="0.25">
      <c r="A224" s="280">
        <v>6147</v>
      </c>
      <c r="B224" s="281" t="s">
        <v>1883</v>
      </c>
      <c r="C224" s="280">
        <v>25</v>
      </c>
      <c r="D224" s="280">
        <v>10</v>
      </c>
    </row>
    <row r="225" spans="1:4" x14ac:dyDescent="0.25">
      <c r="A225" s="280">
        <v>6186</v>
      </c>
      <c r="B225" s="281" t="s">
        <v>1884</v>
      </c>
      <c r="C225" s="280">
        <v>25</v>
      </c>
      <c r="D225" s="280">
        <v>12</v>
      </c>
    </row>
    <row r="226" spans="1:4" x14ac:dyDescent="0.25">
      <c r="A226" s="280">
        <v>6190</v>
      </c>
      <c r="B226" s="281" t="s">
        <v>1885</v>
      </c>
      <c r="C226" s="280">
        <v>28</v>
      </c>
      <c r="D226" s="280" t="s">
        <v>1120</v>
      </c>
    </row>
    <row r="227" spans="1:4" x14ac:dyDescent="0.25">
      <c r="A227" s="280">
        <v>6208</v>
      </c>
      <c r="B227" s="281" t="s">
        <v>1886</v>
      </c>
      <c r="C227" s="280">
        <v>19.18</v>
      </c>
      <c r="D227" s="280" t="s">
        <v>1112</v>
      </c>
    </row>
    <row r="228" spans="1:4" x14ac:dyDescent="0.25">
      <c r="A228" s="280">
        <v>6216</v>
      </c>
      <c r="B228" s="281" t="s">
        <v>1887</v>
      </c>
      <c r="C228" s="280">
        <v>25</v>
      </c>
      <c r="D228" s="280">
        <v>7</v>
      </c>
    </row>
    <row r="229" spans="1:4" x14ac:dyDescent="0.25">
      <c r="A229" s="280">
        <v>6234</v>
      </c>
      <c r="B229" s="281" t="s">
        <v>906</v>
      </c>
      <c r="C229" s="280">
        <v>25</v>
      </c>
      <c r="D229" s="280">
        <v>12</v>
      </c>
    </row>
    <row r="230" spans="1:4" x14ac:dyDescent="0.25">
      <c r="A230" s="280">
        <v>6248</v>
      </c>
      <c r="B230" s="281" t="s">
        <v>1888</v>
      </c>
      <c r="C230" s="280">
        <v>25.26</v>
      </c>
      <c r="D230" s="280">
        <v>10</v>
      </c>
    </row>
    <row r="231" spans="1:4" x14ac:dyDescent="0.25">
      <c r="A231" s="280">
        <v>6252</v>
      </c>
      <c r="B231" s="281" t="s">
        <v>778</v>
      </c>
      <c r="C231" s="280" t="s">
        <v>2057</v>
      </c>
      <c r="D231" s="280">
        <v>11</v>
      </c>
    </row>
    <row r="232" spans="1:4" x14ac:dyDescent="0.25">
      <c r="A232" s="280">
        <v>6291</v>
      </c>
      <c r="B232" s="281" t="s">
        <v>185</v>
      </c>
      <c r="C232" s="280">
        <v>19</v>
      </c>
      <c r="D232" s="280">
        <v>2</v>
      </c>
    </row>
    <row r="233" spans="1:4" x14ac:dyDescent="0.25">
      <c r="A233" s="280">
        <v>6300</v>
      </c>
      <c r="B233" s="281" t="s">
        <v>1889</v>
      </c>
      <c r="C233" s="280">
        <v>26</v>
      </c>
      <c r="D233" s="280" t="s">
        <v>1190</v>
      </c>
    </row>
    <row r="234" spans="1:4" x14ac:dyDescent="0.25">
      <c r="A234" s="280">
        <v>6306</v>
      </c>
      <c r="B234" s="281" t="s">
        <v>1890</v>
      </c>
      <c r="C234" s="280">
        <v>18.190000000000001</v>
      </c>
      <c r="D234" s="280">
        <v>3</v>
      </c>
    </row>
    <row r="235" spans="1:4" x14ac:dyDescent="0.25">
      <c r="A235" s="280">
        <v>6310</v>
      </c>
      <c r="B235" s="281" t="s">
        <v>1891</v>
      </c>
      <c r="C235" s="280">
        <v>25</v>
      </c>
      <c r="D235" s="280" t="s">
        <v>1892</v>
      </c>
    </row>
    <row r="236" spans="1:4" x14ac:dyDescent="0.25">
      <c r="A236" s="280">
        <v>6312</v>
      </c>
      <c r="B236" s="281" t="s">
        <v>1893</v>
      </c>
      <c r="C236" s="280">
        <v>19.18</v>
      </c>
      <c r="D236" s="280">
        <v>1</v>
      </c>
    </row>
    <row r="237" spans="1:4" x14ac:dyDescent="0.25">
      <c r="A237" s="280">
        <v>6319</v>
      </c>
      <c r="B237" s="281" t="s">
        <v>605</v>
      </c>
      <c r="C237" s="280">
        <v>25.26</v>
      </c>
      <c r="D237" s="280">
        <v>10</v>
      </c>
    </row>
    <row r="238" spans="1:4" x14ac:dyDescent="0.25">
      <c r="A238" s="280">
        <v>6353</v>
      </c>
      <c r="B238" s="281" t="s">
        <v>190</v>
      </c>
      <c r="C238" s="280">
        <v>28.27</v>
      </c>
      <c r="D238" s="280">
        <v>4</v>
      </c>
    </row>
    <row r="239" spans="1:4" x14ac:dyDescent="0.25">
      <c r="A239" s="280">
        <v>6355</v>
      </c>
      <c r="B239" s="281" t="s">
        <v>1280</v>
      </c>
      <c r="C239" s="280">
        <v>20.190000000000001</v>
      </c>
      <c r="D239" s="280">
        <v>5</v>
      </c>
    </row>
    <row r="240" spans="1:4" x14ac:dyDescent="0.25">
      <c r="A240" s="280">
        <v>6360</v>
      </c>
      <c r="B240" s="281" t="s">
        <v>1894</v>
      </c>
      <c r="C240" s="280">
        <v>18.190000000000001</v>
      </c>
      <c r="D240" s="280">
        <v>3</v>
      </c>
    </row>
    <row r="241" spans="1:4" x14ac:dyDescent="0.25">
      <c r="A241" s="280">
        <v>6361</v>
      </c>
      <c r="B241" s="281" t="s">
        <v>1895</v>
      </c>
      <c r="C241" s="280">
        <v>19</v>
      </c>
      <c r="D241" s="280">
        <v>2</v>
      </c>
    </row>
    <row r="242" spans="1:4" x14ac:dyDescent="0.25">
      <c r="A242" s="280">
        <v>6362</v>
      </c>
      <c r="B242" s="281" t="s">
        <v>614</v>
      </c>
      <c r="C242" s="280">
        <v>25</v>
      </c>
      <c r="D242" s="280">
        <v>11</v>
      </c>
    </row>
    <row r="243" spans="1:4" x14ac:dyDescent="0.25">
      <c r="A243" s="280">
        <v>6370</v>
      </c>
      <c r="B243" s="281" t="s">
        <v>1896</v>
      </c>
      <c r="C243" s="280">
        <v>19</v>
      </c>
      <c r="D243" s="280">
        <v>2</v>
      </c>
    </row>
    <row r="244" spans="1:4" x14ac:dyDescent="0.25">
      <c r="A244" s="280">
        <v>6372</v>
      </c>
      <c r="B244" s="281" t="s">
        <v>1897</v>
      </c>
      <c r="C244" s="280">
        <v>19</v>
      </c>
      <c r="D244" s="280">
        <v>2</v>
      </c>
    </row>
    <row r="245" spans="1:4" x14ac:dyDescent="0.25">
      <c r="A245" s="280">
        <v>6376</v>
      </c>
      <c r="B245" s="281" t="s">
        <v>1898</v>
      </c>
      <c r="C245" s="280" t="s">
        <v>2057</v>
      </c>
      <c r="D245" s="280" t="s">
        <v>1899</v>
      </c>
    </row>
    <row r="246" spans="1:4" x14ac:dyDescent="0.25">
      <c r="A246" s="280">
        <v>6415</v>
      </c>
      <c r="B246" s="281" t="s">
        <v>1900</v>
      </c>
      <c r="C246" s="280">
        <v>25</v>
      </c>
      <c r="D246" s="280">
        <v>7</v>
      </c>
    </row>
    <row r="247" spans="1:4" x14ac:dyDescent="0.25">
      <c r="A247" s="280">
        <v>6419</v>
      </c>
      <c r="B247" s="281" t="s">
        <v>198</v>
      </c>
      <c r="C247" s="280">
        <v>27.25</v>
      </c>
      <c r="D247" s="280">
        <v>4</v>
      </c>
    </row>
    <row r="248" spans="1:4" x14ac:dyDescent="0.25">
      <c r="A248" s="280">
        <v>6423</v>
      </c>
      <c r="B248" s="281" t="s">
        <v>1901</v>
      </c>
      <c r="C248" s="280">
        <v>18</v>
      </c>
      <c r="D248" s="280" t="s">
        <v>1125</v>
      </c>
    </row>
    <row r="249" spans="1:4" x14ac:dyDescent="0.25">
      <c r="A249" s="280">
        <v>6427</v>
      </c>
      <c r="B249" s="281" t="s">
        <v>1902</v>
      </c>
      <c r="C249" s="280">
        <v>25</v>
      </c>
      <c r="D249" s="280" t="s">
        <v>1186</v>
      </c>
    </row>
    <row r="250" spans="1:4" x14ac:dyDescent="0.25">
      <c r="A250" s="280">
        <v>6454</v>
      </c>
      <c r="B250" s="281" t="s">
        <v>1903</v>
      </c>
      <c r="C250" s="280">
        <v>19.18</v>
      </c>
      <c r="D250" s="280">
        <v>1</v>
      </c>
    </row>
    <row r="251" spans="1:4" x14ac:dyDescent="0.25">
      <c r="A251" s="280">
        <v>6474</v>
      </c>
      <c r="B251" s="281" t="s">
        <v>1904</v>
      </c>
      <c r="C251" s="280">
        <v>26</v>
      </c>
      <c r="D251" s="280">
        <v>8</v>
      </c>
    </row>
    <row r="252" spans="1:4" x14ac:dyDescent="0.25">
      <c r="A252" s="280">
        <v>6487</v>
      </c>
      <c r="B252" s="281" t="s">
        <v>1905</v>
      </c>
      <c r="C252" s="280">
        <v>20.18</v>
      </c>
      <c r="D252" s="280">
        <v>5</v>
      </c>
    </row>
    <row r="253" spans="1:4" x14ac:dyDescent="0.25">
      <c r="A253" s="280">
        <v>6489</v>
      </c>
      <c r="B253" s="281" t="s">
        <v>1906</v>
      </c>
      <c r="C253" s="280">
        <v>25</v>
      </c>
      <c r="D253" s="280">
        <v>12</v>
      </c>
    </row>
    <row r="254" spans="1:4" x14ac:dyDescent="0.25">
      <c r="A254" s="280">
        <v>6490</v>
      </c>
      <c r="B254" s="281" t="s">
        <v>1907</v>
      </c>
      <c r="C254" s="280">
        <v>25.26</v>
      </c>
      <c r="D254" s="280">
        <v>10</v>
      </c>
    </row>
    <row r="255" spans="1:4" x14ac:dyDescent="0.25">
      <c r="A255" s="280">
        <v>6497</v>
      </c>
      <c r="B255" s="281" t="s">
        <v>1908</v>
      </c>
      <c r="C255" s="280">
        <v>26</v>
      </c>
      <c r="D255" s="280">
        <v>10</v>
      </c>
    </row>
    <row r="256" spans="1:4" x14ac:dyDescent="0.25">
      <c r="A256" s="280">
        <v>6532</v>
      </c>
      <c r="B256" s="281" t="s">
        <v>1909</v>
      </c>
      <c r="C256" s="280">
        <v>25</v>
      </c>
      <c r="D256" s="280">
        <v>7</v>
      </c>
    </row>
    <row r="257" spans="1:4" x14ac:dyDescent="0.25">
      <c r="A257" s="280">
        <v>6589</v>
      </c>
      <c r="B257" s="281" t="s">
        <v>1910</v>
      </c>
      <c r="C257" s="280">
        <v>25</v>
      </c>
      <c r="D257" s="280">
        <v>13</v>
      </c>
    </row>
    <row r="258" spans="1:4" x14ac:dyDescent="0.25">
      <c r="A258" s="280">
        <v>6625</v>
      </c>
      <c r="B258" s="281" t="s">
        <v>203</v>
      </c>
      <c r="C258" s="280">
        <v>20.190000000000001</v>
      </c>
      <c r="D258" s="280">
        <v>5</v>
      </c>
    </row>
    <row r="259" spans="1:4" x14ac:dyDescent="0.25">
      <c r="A259" s="280">
        <v>6657</v>
      </c>
      <c r="B259" s="281" t="s">
        <v>1911</v>
      </c>
      <c r="C259" s="280">
        <v>27</v>
      </c>
      <c r="D259" s="280">
        <v>8</v>
      </c>
    </row>
    <row r="260" spans="1:4" x14ac:dyDescent="0.25">
      <c r="A260" s="280">
        <v>6658</v>
      </c>
      <c r="B260" s="281" t="s">
        <v>1912</v>
      </c>
      <c r="C260" s="280">
        <v>25</v>
      </c>
      <c r="D260" s="280">
        <v>12</v>
      </c>
    </row>
    <row r="261" spans="1:4" x14ac:dyDescent="0.25">
      <c r="A261" s="280">
        <v>6675</v>
      </c>
      <c r="B261" s="281" t="s">
        <v>986</v>
      </c>
      <c r="C261" s="280">
        <v>18</v>
      </c>
      <c r="D261" s="280">
        <v>1</v>
      </c>
    </row>
    <row r="262" spans="1:4" x14ac:dyDescent="0.25">
      <c r="A262" s="280">
        <v>6679</v>
      </c>
      <c r="B262" s="281" t="s">
        <v>211</v>
      </c>
      <c r="C262" s="280">
        <v>19.18</v>
      </c>
      <c r="D262" s="280">
        <v>2</v>
      </c>
    </row>
    <row r="263" spans="1:4" x14ac:dyDescent="0.25">
      <c r="A263" s="280">
        <v>6695</v>
      </c>
      <c r="B263" s="281" t="s">
        <v>506</v>
      </c>
      <c r="C263" s="280">
        <v>25.26</v>
      </c>
      <c r="D263" s="280" t="s">
        <v>1110</v>
      </c>
    </row>
    <row r="264" spans="1:4" x14ac:dyDescent="0.25">
      <c r="A264" s="280">
        <v>6696</v>
      </c>
      <c r="B264" s="281" t="s">
        <v>786</v>
      </c>
      <c r="C264" s="280">
        <v>25</v>
      </c>
      <c r="D264" s="280">
        <v>11</v>
      </c>
    </row>
    <row r="265" spans="1:4" x14ac:dyDescent="0.25">
      <c r="A265" s="280">
        <v>6708</v>
      </c>
      <c r="B265" s="281" t="s">
        <v>213</v>
      </c>
      <c r="C265" s="280">
        <v>19</v>
      </c>
      <c r="D265" s="280">
        <v>5</v>
      </c>
    </row>
    <row r="266" spans="1:4" x14ac:dyDescent="0.25">
      <c r="A266" s="280">
        <v>6716</v>
      </c>
      <c r="B266" s="281" t="s">
        <v>214</v>
      </c>
      <c r="C266" s="280">
        <v>20.190000000000001</v>
      </c>
      <c r="D266" s="280">
        <v>13</v>
      </c>
    </row>
    <row r="267" spans="1:4" x14ac:dyDescent="0.25">
      <c r="A267" s="280">
        <v>6736</v>
      </c>
      <c r="B267" s="281" t="s">
        <v>1156</v>
      </c>
      <c r="C267" s="280">
        <v>28.27</v>
      </c>
      <c r="D267" s="280">
        <v>7</v>
      </c>
    </row>
    <row r="268" spans="1:4" x14ac:dyDescent="0.25">
      <c r="A268" s="280">
        <v>6742</v>
      </c>
      <c r="B268" s="281" t="s">
        <v>216</v>
      </c>
      <c r="C268" s="280">
        <v>18</v>
      </c>
      <c r="D268" s="280">
        <v>3</v>
      </c>
    </row>
    <row r="269" spans="1:4" x14ac:dyDescent="0.25">
      <c r="A269" s="280">
        <v>6754</v>
      </c>
      <c r="B269" s="281" t="s">
        <v>1913</v>
      </c>
      <c r="C269" s="280">
        <v>25</v>
      </c>
      <c r="D269" s="280">
        <v>10</v>
      </c>
    </row>
    <row r="270" spans="1:4" x14ac:dyDescent="0.25">
      <c r="A270" s="280">
        <v>6797</v>
      </c>
      <c r="B270" s="281" t="s">
        <v>1914</v>
      </c>
      <c r="C270" s="280">
        <v>26</v>
      </c>
      <c r="D270" s="280" t="s">
        <v>1115</v>
      </c>
    </row>
    <row r="271" spans="1:4" x14ac:dyDescent="0.25">
      <c r="A271" s="280">
        <v>6801</v>
      </c>
      <c r="B271" s="281" t="s">
        <v>1915</v>
      </c>
      <c r="C271" s="280">
        <v>28</v>
      </c>
      <c r="D271" s="280">
        <v>4</v>
      </c>
    </row>
    <row r="272" spans="1:4" x14ac:dyDescent="0.25">
      <c r="A272" s="280">
        <v>6822</v>
      </c>
      <c r="B272" s="281" t="s">
        <v>218</v>
      </c>
      <c r="C272" s="280">
        <v>28.27</v>
      </c>
      <c r="D272" s="280">
        <v>4</v>
      </c>
    </row>
    <row r="273" spans="1:4" x14ac:dyDescent="0.25">
      <c r="A273" s="280">
        <v>6824</v>
      </c>
      <c r="B273" s="281" t="s">
        <v>1916</v>
      </c>
      <c r="C273" s="280">
        <v>25.26</v>
      </c>
      <c r="D273" s="280">
        <v>7</v>
      </c>
    </row>
    <row r="274" spans="1:4" x14ac:dyDescent="0.25">
      <c r="A274" s="280">
        <v>6909</v>
      </c>
      <c r="B274" s="281" t="s">
        <v>1917</v>
      </c>
      <c r="C274" s="280">
        <v>25.26</v>
      </c>
      <c r="D274" s="280">
        <v>7</v>
      </c>
    </row>
    <row r="275" spans="1:4" x14ac:dyDescent="0.25">
      <c r="A275" s="280">
        <v>6941</v>
      </c>
      <c r="B275" s="281" t="s">
        <v>1918</v>
      </c>
      <c r="C275" s="280">
        <v>18</v>
      </c>
      <c r="D275" s="280" t="s">
        <v>1112</v>
      </c>
    </row>
    <row r="276" spans="1:4" x14ac:dyDescent="0.25">
      <c r="A276" s="280">
        <v>6946</v>
      </c>
      <c r="B276" s="281" t="s">
        <v>1919</v>
      </c>
      <c r="C276" s="280">
        <v>28</v>
      </c>
      <c r="D276" s="280">
        <v>4</v>
      </c>
    </row>
    <row r="277" spans="1:4" x14ac:dyDescent="0.25">
      <c r="A277" s="280">
        <v>6956</v>
      </c>
      <c r="B277" s="281" t="s">
        <v>225</v>
      </c>
      <c r="C277" s="280">
        <v>18</v>
      </c>
      <c r="D277" s="280" t="s">
        <v>1112</v>
      </c>
    </row>
    <row r="278" spans="1:4" x14ac:dyDescent="0.25">
      <c r="A278" s="280">
        <v>6981</v>
      </c>
      <c r="B278" s="281" t="s">
        <v>1920</v>
      </c>
      <c r="C278" s="280">
        <v>19</v>
      </c>
      <c r="D278" s="280" t="s">
        <v>1124</v>
      </c>
    </row>
    <row r="279" spans="1:4" x14ac:dyDescent="0.25">
      <c r="A279" s="280">
        <v>6985</v>
      </c>
      <c r="B279" s="281" t="s">
        <v>1921</v>
      </c>
      <c r="C279" s="280">
        <v>18.190000000000001</v>
      </c>
      <c r="D279" s="280">
        <v>3</v>
      </c>
    </row>
    <row r="280" spans="1:4" x14ac:dyDescent="0.25">
      <c r="A280" s="280">
        <v>6986</v>
      </c>
      <c r="B280" s="281" t="s">
        <v>228</v>
      </c>
      <c r="C280" s="280" t="s">
        <v>1490</v>
      </c>
      <c r="D280" s="280">
        <v>2</v>
      </c>
    </row>
    <row r="281" spans="1:4" x14ac:dyDescent="0.25">
      <c r="A281" s="280">
        <v>6992</v>
      </c>
      <c r="B281" s="281" t="s">
        <v>1922</v>
      </c>
      <c r="C281" s="280">
        <v>25.26</v>
      </c>
      <c r="D281" s="280">
        <v>10</v>
      </c>
    </row>
    <row r="282" spans="1:4" x14ac:dyDescent="0.25">
      <c r="A282" s="280">
        <v>6993</v>
      </c>
      <c r="B282" s="281" t="s">
        <v>1923</v>
      </c>
      <c r="C282" s="280">
        <v>25</v>
      </c>
      <c r="D282" s="280">
        <v>12</v>
      </c>
    </row>
    <row r="283" spans="1:4" x14ac:dyDescent="0.25">
      <c r="A283" s="280">
        <v>7088</v>
      </c>
      <c r="B283" s="281" t="s">
        <v>1416</v>
      </c>
      <c r="C283" s="280">
        <v>26</v>
      </c>
      <c r="D283" s="280" t="s">
        <v>1117</v>
      </c>
    </row>
    <row r="284" spans="1:4" x14ac:dyDescent="0.25">
      <c r="A284" s="280">
        <v>7124</v>
      </c>
      <c r="B284" s="281" t="s">
        <v>230</v>
      </c>
      <c r="C284" s="280">
        <v>19.18</v>
      </c>
      <c r="D284" s="280">
        <v>2</v>
      </c>
    </row>
    <row r="285" spans="1:4" x14ac:dyDescent="0.25">
      <c r="A285" s="280">
        <v>7177</v>
      </c>
      <c r="B285" s="281" t="s">
        <v>1924</v>
      </c>
      <c r="C285" s="280">
        <v>25</v>
      </c>
      <c r="D285" s="280" t="s">
        <v>1104</v>
      </c>
    </row>
    <row r="286" spans="1:4" x14ac:dyDescent="0.25">
      <c r="A286" s="280">
        <v>7199</v>
      </c>
      <c r="B286" s="281" t="s">
        <v>1925</v>
      </c>
      <c r="C286" s="280">
        <v>18</v>
      </c>
      <c r="D286" s="280" t="s">
        <v>1122</v>
      </c>
    </row>
    <row r="287" spans="1:4" x14ac:dyDescent="0.25">
      <c r="A287" s="280">
        <v>7228</v>
      </c>
      <c r="B287" s="281" t="s">
        <v>1926</v>
      </c>
      <c r="C287" s="280">
        <v>25</v>
      </c>
      <c r="D287" s="280">
        <v>11</v>
      </c>
    </row>
    <row r="288" spans="1:4" x14ac:dyDescent="0.25">
      <c r="A288" s="280">
        <v>7235</v>
      </c>
      <c r="B288" s="281" t="s">
        <v>1927</v>
      </c>
      <c r="C288" s="280">
        <v>19</v>
      </c>
      <c r="D288" s="280">
        <v>3</v>
      </c>
    </row>
    <row r="289" spans="1:4" x14ac:dyDescent="0.25">
      <c r="A289" s="280">
        <v>7265</v>
      </c>
      <c r="B289" s="281" t="s">
        <v>1928</v>
      </c>
      <c r="C289" s="280">
        <v>25</v>
      </c>
      <c r="D289" s="280">
        <v>11</v>
      </c>
    </row>
    <row r="290" spans="1:4" x14ac:dyDescent="0.25">
      <c r="A290" s="280">
        <v>7275</v>
      </c>
      <c r="B290" s="281" t="s">
        <v>1929</v>
      </c>
      <c r="C290" s="280">
        <v>25</v>
      </c>
      <c r="D290" s="280">
        <v>11</v>
      </c>
    </row>
    <row r="291" spans="1:4" ht="17.25" customHeight="1" x14ac:dyDescent="0.25">
      <c r="A291" s="280">
        <v>7282</v>
      </c>
      <c r="B291" s="281" t="s">
        <v>681</v>
      </c>
      <c r="C291" s="280" t="s">
        <v>2057</v>
      </c>
      <c r="D291" s="280">
        <v>11</v>
      </c>
    </row>
    <row r="292" spans="1:4" x14ac:dyDescent="0.25">
      <c r="A292" s="280">
        <v>7296</v>
      </c>
      <c r="B292" s="281" t="s">
        <v>1300</v>
      </c>
      <c r="C292" s="280">
        <v>19</v>
      </c>
      <c r="D292" s="280">
        <v>2</v>
      </c>
    </row>
    <row r="293" spans="1:4" x14ac:dyDescent="0.25">
      <c r="A293" s="280">
        <v>7297</v>
      </c>
      <c r="B293" s="281" t="s">
        <v>1930</v>
      </c>
      <c r="C293" s="280">
        <v>20.18</v>
      </c>
      <c r="D293" s="280">
        <v>2</v>
      </c>
    </row>
    <row r="294" spans="1:4" x14ac:dyDescent="0.25">
      <c r="A294" s="280">
        <v>7299</v>
      </c>
      <c r="B294" s="281" t="s">
        <v>1931</v>
      </c>
      <c r="C294" s="280">
        <v>25</v>
      </c>
      <c r="D294" s="280" t="s">
        <v>1186</v>
      </c>
    </row>
    <row r="295" spans="1:4" x14ac:dyDescent="0.25">
      <c r="A295" s="280">
        <v>7352</v>
      </c>
      <c r="B295" s="281" t="s">
        <v>689</v>
      </c>
      <c r="C295" s="280">
        <v>25</v>
      </c>
      <c r="D295" s="280">
        <v>10</v>
      </c>
    </row>
    <row r="296" spans="1:4" x14ac:dyDescent="0.25">
      <c r="A296" s="280">
        <v>7361</v>
      </c>
      <c r="B296" s="281" t="s">
        <v>691</v>
      </c>
      <c r="C296" s="280">
        <v>25</v>
      </c>
      <c r="D296" s="280">
        <v>10</v>
      </c>
    </row>
    <row r="297" spans="1:4" x14ac:dyDescent="0.25">
      <c r="A297" s="280">
        <v>7368</v>
      </c>
      <c r="B297" s="281" t="s">
        <v>1932</v>
      </c>
      <c r="C297" s="280">
        <v>25.26</v>
      </c>
      <c r="D297" s="280">
        <v>10</v>
      </c>
    </row>
    <row r="298" spans="1:4" x14ac:dyDescent="0.25">
      <c r="A298" s="280">
        <v>7378</v>
      </c>
      <c r="B298" s="281" t="s">
        <v>693</v>
      </c>
      <c r="C298" s="280">
        <v>27</v>
      </c>
      <c r="D298" s="280" t="s">
        <v>1933</v>
      </c>
    </row>
    <row r="299" spans="1:4" x14ac:dyDescent="0.25">
      <c r="A299" s="280">
        <v>7388</v>
      </c>
      <c r="B299" s="281" t="s">
        <v>1934</v>
      </c>
      <c r="C299" s="280">
        <v>20.190000000000001</v>
      </c>
      <c r="D299" s="280">
        <v>2</v>
      </c>
    </row>
    <row r="300" spans="1:4" x14ac:dyDescent="0.25">
      <c r="A300" s="280">
        <v>7405</v>
      </c>
      <c r="B300" s="281" t="s">
        <v>1935</v>
      </c>
      <c r="C300" s="280">
        <v>26</v>
      </c>
      <c r="D300" s="280">
        <v>8</v>
      </c>
    </row>
    <row r="301" spans="1:4" x14ac:dyDescent="0.25">
      <c r="A301" s="280">
        <v>7435</v>
      </c>
      <c r="B301" s="281" t="s">
        <v>241</v>
      </c>
      <c r="C301" s="280">
        <v>19</v>
      </c>
      <c r="D301" s="280" t="s">
        <v>1126</v>
      </c>
    </row>
    <row r="302" spans="1:4" x14ac:dyDescent="0.25">
      <c r="A302" s="280">
        <v>7687</v>
      </c>
      <c r="B302" s="281" t="s">
        <v>1936</v>
      </c>
      <c r="C302" s="280">
        <v>25</v>
      </c>
      <c r="D302" s="280">
        <v>12</v>
      </c>
    </row>
    <row r="303" spans="1:4" x14ac:dyDescent="0.25">
      <c r="A303" s="280">
        <v>7695</v>
      </c>
      <c r="B303" s="281" t="s">
        <v>1937</v>
      </c>
      <c r="C303" s="280">
        <v>18.190000000000001</v>
      </c>
      <c r="D303" s="280">
        <v>3</v>
      </c>
    </row>
    <row r="304" spans="1:4" x14ac:dyDescent="0.25">
      <c r="A304" s="280">
        <v>7711</v>
      </c>
      <c r="B304" s="281" t="s">
        <v>1846</v>
      </c>
      <c r="C304" s="280">
        <v>28.27</v>
      </c>
      <c r="D304" s="280">
        <v>4</v>
      </c>
    </row>
    <row r="305" spans="1:4" x14ac:dyDescent="0.25">
      <c r="A305" s="280">
        <v>7762</v>
      </c>
      <c r="B305" s="281" t="s">
        <v>1938</v>
      </c>
      <c r="C305" s="280">
        <v>25</v>
      </c>
      <c r="D305" s="280">
        <v>7</v>
      </c>
    </row>
    <row r="306" spans="1:4" x14ac:dyDescent="0.25">
      <c r="A306" s="280">
        <v>7818</v>
      </c>
      <c r="B306" s="281" t="s">
        <v>804</v>
      </c>
      <c r="C306" s="280" t="s">
        <v>2058</v>
      </c>
      <c r="D306" s="280">
        <v>11</v>
      </c>
    </row>
    <row r="307" spans="1:4" x14ac:dyDescent="0.25">
      <c r="A307" s="280">
        <v>7820</v>
      </c>
      <c r="B307" s="281" t="s">
        <v>1939</v>
      </c>
      <c r="C307" s="280">
        <v>19</v>
      </c>
      <c r="D307" s="280" t="s">
        <v>1100</v>
      </c>
    </row>
    <row r="308" spans="1:4" x14ac:dyDescent="0.25">
      <c r="A308" s="280">
        <v>7857</v>
      </c>
      <c r="B308" s="281" t="s">
        <v>1940</v>
      </c>
      <c r="C308" s="280">
        <v>18.190000000000001</v>
      </c>
      <c r="D308" s="280">
        <v>3</v>
      </c>
    </row>
    <row r="309" spans="1:4" x14ac:dyDescent="0.25">
      <c r="A309" s="280">
        <v>7878</v>
      </c>
      <c r="B309" s="281" t="s">
        <v>253</v>
      </c>
      <c r="C309" s="280">
        <v>19</v>
      </c>
      <c r="D309" s="280">
        <v>2</v>
      </c>
    </row>
    <row r="310" spans="1:4" x14ac:dyDescent="0.25">
      <c r="A310" s="280">
        <v>7891</v>
      </c>
      <c r="B310" s="281" t="s">
        <v>1941</v>
      </c>
      <c r="C310" s="280">
        <v>19</v>
      </c>
      <c r="D310" s="280" t="s">
        <v>1125</v>
      </c>
    </row>
    <row r="311" spans="1:4" x14ac:dyDescent="0.25">
      <c r="A311" s="280">
        <v>7910</v>
      </c>
      <c r="B311" s="281" t="s">
        <v>1942</v>
      </c>
      <c r="C311" s="280">
        <v>20</v>
      </c>
      <c r="D311" s="280">
        <v>5</v>
      </c>
    </row>
    <row r="312" spans="1:4" x14ac:dyDescent="0.25">
      <c r="A312" s="280">
        <v>7911</v>
      </c>
      <c r="B312" s="281" t="s">
        <v>1943</v>
      </c>
      <c r="C312" s="280">
        <v>25</v>
      </c>
      <c r="D312" s="280">
        <v>12</v>
      </c>
    </row>
    <row r="313" spans="1:4" x14ac:dyDescent="0.25">
      <c r="A313" s="280">
        <v>7928</v>
      </c>
      <c r="B313" s="281" t="s">
        <v>1944</v>
      </c>
      <c r="C313" s="280">
        <v>20</v>
      </c>
      <c r="D313" s="280">
        <v>5</v>
      </c>
    </row>
    <row r="314" spans="1:4" x14ac:dyDescent="0.25">
      <c r="A314" s="280">
        <v>7943</v>
      </c>
      <c r="B314" s="281" t="s">
        <v>708</v>
      </c>
      <c r="C314" s="280">
        <v>28</v>
      </c>
      <c r="D314" s="280">
        <v>6</v>
      </c>
    </row>
    <row r="315" spans="1:4" x14ac:dyDescent="0.25">
      <c r="A315" s="280">
        <v>7945</v>
      </c>
      <c r="B315" s="281" t="s">
        <v>255</v>
      </c>
      <c r="C315" s="280">
        <v>19.18</v>
      </c>
      <c r="D315" s="280">
        <v>3</v>
      </c>
    </row>
    <row r="316" spans="1:4" x14ac:dyDescent="0.25">
      <c r="A316" s="280">
        <v>7946</v>
      </c>
      <c r="B316" s="281" t="s">
        <v>256</v>
      </c>
      <c r="C316" s="280" t="s">
        <v>1490</v>
      </c>
      <c r="D316" s="280">
        <v>2</v>
      </c>
    </row>
    <row r="317" spans="1:4" x14ac:dyDescent="0.25">
      <c r="A317" s="280">
        <v>7961</v>
      </c>
      <c r="B317" s="281" t="s">
        <v>1945</v>
      </c>
      <c r="C317" s="280">
        <v>19</v>
      </c>
      <c r="D317" s="280">
        <v>2</v>
      </c>
    </row>
    <row r="318" spans="1:4" x14ac:dyDescent="0.25">
      <c r="A318" s="280">
        <v>7963</v>
      </c>
      <c r="B318" s="281" t="s">
        <v>1946</v>
      </c>
      <c r="C318" s="280">
        <v>19</v>
      </c>
      <c r="D318" s="280">
        <v>2</v>
      </c>
    </row>
    <row r="319" spans="1:4" x14ac:dyDescent="0.25">
      <c r="A319" s="280">
        <v>7964</v>
      </c>
      <c r="B319" s="281" t="s">
        <v>259</v>
      </c>
      <c r="C319" s="280">
        <v>19</v>
      </c>
      <c r="D319" s="280">
        <v>2</v>
      </c>
    </row>
    <row r="320" spans="1:4" x14ac:dyDescent="0.25">
      <c r="A320" s="280">
        <v>8012</v>
      </c>
      <c r="B320" s="281" t="s">
        <v>1947</v>
      </c>
      <c r="C320" s="280">
        <v>25</v>
      </c>
      <c r="D320" s="280">
        <v>7</v>
      </c>
    </row>
    <row r="321" spans="1:4" x14ac:dyDescent="0.25">
      <c r="A321" s="280">
        <v>8042</v>
      </c>
      <c r="B321" s="281" t="s">
        <v>1948</v>
      </c>
      <c r="C321" s="280">
        <v>25</v>
      </c>
      <c r="D321" s="280">
        <v>11</v>
      </c>
    </row>
    <row r="322" spans="1:4" x14ac:dyDescent="0.25">
      <c r="A322" s="280">
        <v>8043</v>
      </c>
      <c r="B322" s="281" t="s">
        <v>1949</v>
      </c>
      <c r="C322" s="280">
        <v>25</v>
      </c>
      <c r="D322" s="280">
        <v>11</v>
      </c>
    </row>
    <row r="323" spans="1:4" x14ac:dyDescent="0.25">
      <c r="A323" s="280">
        <v>8317</v>
      </c>
      <c r="B323" s="281" t="s">
        <v>1950</v>
      </c>
      <c r="C323" s="280">
        <v>27</v>
      </c>
      <c r="D323" s="280">
        <v>8</v>
      </c>
    </row>
    <row r="324" spans="1:4" x14ac:dyDescent="0.25">
      <c r="A324" s="280">
        <v>8322</v>
      </c>
      <c r="B324" s="281" t="s">
        <v>717</v>
      </c>
      <c r="C324" s="280">
        <v>25</v>
      </c>
      <c r="D324" s="280">
        <v>7</v>
      </c>
    </row>
    <row r="325" spans="1:4" x14ac:dyDescent="0.25">
      <c r="A325" s="280">
        <v>8324</v>
      </c>
      <c r="B325" s="281" t="s">
        <v>1951</v>
      </c>
      <c r="C325" s="280">
        <v>27.26</v>
      </c>
      <c r="D325" s="280">
        <v>8</v>
      </c>
    </row>
    <row r="326" spans="1:4" x14ac:dyDescent="0.25">
      <c r="A326" s="280">
        <v>8326</v>
      </c>
      <c r="B326" s="281" t="s">
        <v>718</v>
      </c>
      <c r="C326" s="280">
        <v>26</v>
      </c>
      <c r="D326" s="280">
        <v>8</v>
      </c>
    </row>
    <row r="327" spans="1:4" x14ac:dyDescent="0.25">
      <c r="A327" s="280">
        <v>8352</v>
      </c>
      <c r="B327" s="281" t="s">
        <v>1952</v>
      </c>
      <c r="C327" s="280">
        <v>26</v>
      </c>
      <c r="D327" s="280" t="s">
        <v>1115</v>
      </c>
    </row>
    <row r="328" spans="1:4" x14ac:dyDescent="0.25">
      <c r="A328" s="280">
        <v>8354</v>
      </c>
      <c r="B328" s="281" t="s">
        <v>1953</v>
      </c>
      <c r="C328" s="280">
        <v>19</v>
      </c>
      <c r="D328" s="280" t="s">
        <v>1100</v>
      </c>
    </row>
    <row r="329" spans="1:4" x14ac:dyDescent="0.25">
      <c r="A329" s="280">
        <v>8361</v>
      </c>
      <c r="B329" s="281" t="s">
        <v>1954</v>
      </c>
      <c r="C329" s="280">
        <v>18.190000000000001</v>
      </c>
      <c r="D329" s="280">
        <v>3</v>
      </c>
    </row>
    <row r="330" spans="1:4" x14ac:dyDescent="0.25">
      <c r="A330" s="280">
        <v>8383</v>
      </c>
      <c r="B330" s="281" t="s">
        <v>723</v>
      </c>
      <c r="C330" s="280">
        <v>28</v>
      </c>
      <c r="D330" s="280">
        <v>4</v>
      </c>
    </row>
    <row r="331" spans="1:4" x14ac:dyDescent="0.25">
      <c r="A331" s="280">
        <v>8435</v>
      </c>
      <c r="B331" s="281" t="s">
        <v>1955</v>
      </c>
      <c r="C331" s="280">
        <v>20</v>
      </c>
      <c r="D331" s="280">
        <v>5</v>
      </c>
    </row>
    <row r="332" spans="1:4" x14ac:dyDescent="0.25">
      <c r="A332" s="280">
        <v>8482</v>
      </c>
      <c r="B332" s="281" t="s">
        <v>1956</v>
      </c>
      <c r="C332" s="280">
        <v>20.18</v>
      </c>
      <c r="D332" s="280">
        <v>2</v>
      </c>
    </row>
    <row r="333" spans="1:4" x14ac:dyDescent="0.25">
      <c r="A333" s="280">
        <v>8534</v>
      </c>
      <c r="B333" s="281" t="s">
        <v>994</v>
      </c>
      <c r="C333" s="280">
        <v>19.18</v>
      </c>
      <c r="D333" s="280" t="s">
        <v>1125</v>
      </c>
    </row>
    <row r="334" spans="1:4" x14ac:dyDescent="0.25">
      <c r="A334" s="280">
        <v>8535</v>
      </c>
      <c r="B334" s="281" t="s">
        <v>995</v>
      </c>
      <c r="C334" s="280">
        <v>19.18</v>
      </c>
      <c r="D334" s="280" t="s">
        <v>1100</v>
      </c>
    </row>
    <row r="335" spans="1:4" x14ac:dyDescent="0.25">
      <c r="A335" s="280">
        <v>8546</v>
      </c>
      <c r="B335" s="281" t="s">
        <v>1318</v>
      </c>
      <c r="C335" s="280">
        <v>19.18</v>
      </c>
      <c r="D335" s="280">
        <v>2</v>
      </c>
    </row>
    <row r="336" spans="1:4" x14ac:dyDescent="0.25">
      <c r="A336" s="280">
        <v>8554</v>
      </c>
      <c r="B336" s="281" t="s">
        <v>1957</v>
      </c>
      <c r="C336" s="280">
        <v>20</v>
      </c>
      <c r="D336" s="280">
        <v>5</v>
      </c>
    </row>
    <row r="337" spans="1:4" x14ac:dyDescent="0.25">
      <c r="A337" s="280">
        <v>8578</v>
      </c>
      <c r="B337" s="281" t="s">
        <v>1958</v>
      </c>
      <c r="C337" s="280">
        <v>18</v>
      </c>
      <c r="D337" s="280">
        <v>5</v>
      </c>
    </row>
    <row r="338" spans="1:4" x14ac:dyDescent="0.25">
      <c r="A338" s="280">
        <v>8581</v>
      </c>
      <c r="B338" s="281" t="s">
        <v>1959</v>
      </c>
      <c r="C338" s="280">
        <v>25</v>
      </c>
      <c r="D338" s="280" t="s">
        <v>1104</v>
      </c>
    </row>
    <row r="339" spans="1:4" x14ac:dyDescent="0.25">
      <c r="A339" s="280">
        <v>8593</v>
      </c>
      <c r="B339" s="281" t="s">
        <v>1960</v>
      </c>
      <c r="C339" s="280">
        <v>25</v>
      </c>
      <c r="D339" s="280">
        <v>7</v>
      </c>
    </row>
    <row r="340" spans="1:4" x14ac:dyDescent="0.25">
      <c r="A340" s="280">
        <v>8609</v>
      </c>
      <c r="B340" s="281" t="s">
        <v>1961</v>
      </c>
      <c r="C340" s="280">
        <v>25</v>
      </c>
      <c r="D340" s="280" t="s">
        <v>1110</v>
      </c>
    </row>
    <row r="341" spans="1:4" x14ac:dyDescent="0.25">
      <c r="A341" s="280">
        <v>8617</v>
      </c>
      <c r="B341" s="281" t="s">
        <v>1962</v>
      </c>
      <c r="C341" s="280">
        <v>25</v>
      </c>
      <c r="D341" s="280">
        <v>12</v>
      </c>
    </row>
    <row r="342" spans="1:4" x14ac:dyDescent="0.25">
      <c r="A342" s="280">
        <v>8637</v>
      </c>
      <c r="B342" s="281" t="s">
        <v>1017</v>
      </c>
      <c r="C342" s="280">
        <v>18.190000000000001</v>
      </c>
      <c r="D342" s="280">
        <v>3</v>
      </c>
    </row>
    <row r="343" spans="1:4" x14ac:dyDescent="0.25">
      <c r="A343" s="280">
        <v>8640</v>
      </c>
      <c r="B343" s="281" t="s">
        <v>1963</v>
      </c>
      <c r="C343" s="280">
        <v>20</v>
      </c>
      <c r="D343" s="280">
        <v>5</v>
      </c>
    </row>
    <row r="344" spans="1:4" x14ac:dyDescent="0.25">
      <c r="A344" s="280">
        <v>8642</v>
      </c>
      <c r="B344" s="281" t="s">
        <v>1964</v>
      </c>
      <c r="C344" s="280">
        <v>18.190000000000001</v>
      </c>
      <c r="D344" s="280">
        <v>3</v>
      </c>
    </row>
    <row r="345" spans="1:4" x14ac:dyDescent="0.25">
      <c r="A345" s="280">
        <v>8649</v>
      </c>
      <c r="B345" s="281" t="s">
        <v>1965</v>
      </c>
      <c r="C345" s="280">
        <v>25.26</v>
      </c>
      <c r="D345" s="280">
        <v>7</v>
      </c>
    </row>
    <row r="346" spans="1:4" x14ac:dyDescent="0.25">
      <c r="A346" s="280">
        <v>8658</v>
      </c>
      <c r="B346" s="281" t="s">
        <v>1765</v>
      </c>
      <c r="C346" s="280">
        <v>20</v>
      </c>
      <c r="D346" s="280">
        <v>5</v>
      </c>
    </row>
    <row r="347" spans="1:4" x14ac:dyDescent="0.25">
      <c r="A347" s="280">
        <v>8720</v>
      </c>
      <c r="B347" s="281" t="s">
        <v>1966</v>
      </c>
      <c r="C347" s="280">
        <v>25.26</v>
      </c>
      <c r="D347" s="280">
        <v>10</v>
      </c>
    </row>
    <row r="348" spans="1:4" x14ac:dyDescent="0.25">
      <c r="A348" s="280">
        <v>8746</v>
      </c>
      <c r="B348" s="281" t="s">
        <v>1967</v>
      </c>
      <c r="C348" s="280">
        <v>28</v>
      </c>
      <c r="D348" s="280" t="s">
        <v>1106</v>
      </c>
    </row>
    <row r="349" spans="1:4" x14ac:dyDescent="0.25">
      <c r="A349" s="280">
        <v>8758</v>
      </c>
      <c r="B349" s="281" t="s">
        <v>1968</v>
      </c>
      <c r="C349" s="280">
        <v>25</v>
      </c>
      <c r="D349" s="280">
        <v>11</v>
      </c>
    </row>
    <row r="350" spans="1:4" x14ac:dyDescent="0.25">
      <c r="A350" s="280">
        <v>8760</v>
      </c>
      <c r="B350" s="281" t="s">
        <v>1969</v>
      </c>
      <c r="C350" s="280">
        <v>20</v>
      </c>
      <c r="D350" s="280">
        <v>13</v>
      </c>
    </row>
    <row r="351" spans="1:4" x14ac:dyDescent="0.25">
      <c r="A351" s="280">
        <v>8776</v>
      </c>
      <c r="B351" s="281" t="s">
        <v>1970</v>
      </c>
      <c r="C351" s="280">
        <v>25.26</v>
      </c>
      <c r="D351" s="280">
        <v>10</v>
      </c>
    </row>
    <row r="352" spans="1:4" x14ac:dyDescent="0.25">
      <c r="A352" s="280">
        <v>8809</v>
      </c>
      <c r="B352" s="281" t="s">
        <v>1971</v>
      </c>
      <c r="C352" s="280">
        <v>26</v>
      </c>
      <c r="D352" s="280">
        <v>8</v>
      </c>
    </row>
    <row r="353" spans="1:4" x14ac:dyDescent="0.25">
      <c r="A353" s="280">
        <v>8811</v>
      </c>
      <c r="B353" s="281" t="s">
        <v>1972</v>
      </c>
      <c r="C353" s="280">
        <v>25</v>
      </c>
      <c r="D353" s="280">
        <v>7</v>
      </c>
    </row>
    <row r="354" spans="1:4" x14ac:dyDescent="0.25">
      <c r="A354" s="280">
        <v>8820</v>
      </c>
      <c r="B354" s="281" t="s">
        <v>1052</v>
      </c>
      <c r="C354" s="280">
        <v>25.26</v>
      </c>
      <c r="D354" s="280">
        <v>10</v>
      </c>
    </row>
    <row r="355" spans="1:4" x14ac:dyDescent="0.25">
      <c r="A355" s="280">
        <v>8824</v>
      </c>
      <c r="B355" s="281" t="s">
        <v>1973</v>
      </c>
      <c r="C355" s="280">
        <v>25</v>
      </c>
      <c r="D355" s="280">
        <v>7</v>
      </c>
    </row>
    <row r="356" spans="1:4" x14ac:dyDescent="0.25">
      <c r="A356" s="280">
        <v>8833</v>
      </c>
      <c r="B356" s="281" t="s">
        <v>1974</v>
      </c>
      <c r="C356" s="280">
        <v>20</v>
      </c>
      <c r="D356" s="280">
        <v>5</v>
      </c>
    </row>
    <row r="357" spans="1:4" x14ac:dyDescent="0.25">
      <c r="A357" s="280">
        <v>8850</v>
      </c>
      <c r="B357" s="281" t="s">
        <v>1975</v>
      </c>
      <c r="C357" s="280">
        <v>25</v>
      </c>
      <c r="D357" s="280" t="s">
        <v>1186</v>
      </c>
    </row>
    <row r="358" spans="1:4" x14ac:dyDescent="0.25">
      <c r="A358" s="280">
        <v>8856</v>
      </c>
      <c r="B358" s="281" t="s">
        <v>1976</v>
      </c>
      <c r="C358" s="280">
        <v>18</v>
      </c>
      <c r="D358" s="280">
        <v>1</v>
      </c>
    </row>
    <row r="359" spans="1:4" x14ac:dyDescent="0.25">
      <c r="A359" s="280">
        <v>8865</v>
      </c>
      <c r="B359" s="281" t="s">
        <v>1977</v>
      </c>
      <c r="C359" s="280">
        <v>19</v>
      </c>
      <c r="D359" s="280" t="s">
        <v>1100</v>
      </c>
    </row>
    <row r="360" spans="1:4" x14ac:dyDescent="0.25">
      <c r="A360" s="280">
        <v>8866</v>
      </c>
      <c r="B360" s="281" t="s">
        <v>1978</v>
      </c>
      <c r="C360" s="280">
        <v>25</v>
      </c>
      <c r="D360" s="280">
        <v>13</v>
      </c>
    </row>
    <row r="361" spans="1:4" x14ac:dyDescent="0.25">
      <c r="A361" s="280">
        <v>8870</v>
      </c>
      <c r="B361" s="281" t="s">
        <v>1979</v>
      </c>
      <c r="C361" s="280">
        <v>25</v>
      </c>
      <c r="D361" s="280">
        <v>11</v>
      </c>
    </row>
    <row r="362" spans="1:4" x14ac:dyDescent="0.25">
      <c r="A362" s="280">
        <v>8875</v>
      </c>
      <c r="B362" s="281" t="s">
        <v>1980</v>
      </c>
      <c r="C362" s="280">
        <v>25</v>
      </c>
      <c r="D362" s="280" t="s">
        <v>1104</v>
      </c>
    </row>
    <row r="363" spans="1:4" x14ac:dyDescent="0.25">
      <c r="A363" s="280">
        <v>8876</v>
      </c>
      <c r="B363" s="281" t="s">
        <v>1981</v>
      </c>
      <c r="C363" s="280">
        <v>25</v>
      </c>
      <c r="D363" s="280" t="s">
        <v>1982</v>
      </c>
    </row>
    <row r="364" spans="1:4" x14ac:dyDescent="0.25">
      <c r="A364" s="280">
        <v>8883</v>
      </c>
      <c r="B364" s="281" t="s">
        <v>1983</v>
      </c>
      <c r="C364" s="280">
        <v>28</v>
      </c>
      <c r="D364" s="280">
        <v>6</v>
      </c>
    </row>
    <row r="365" spans="1:4" x14ac:dyDescent="0.25">
      <c r="A365" s="280">
        <v>8902</v>
      </c>
      <c r="B365" s="281" t="s">
        <v>1984</v>
      </c>
      <c r="C365" s="280">
        <v>25.26</v>
      </c>
      <c r="D365" s="280">
        <v>11</v>
      </c>
    </row>
    <row r="366" spans="1:4" x14ac:dyDescent="0.25">
      <c r="A366" s="280">
        <v>8905</v>
      </c>
      <c r="B366" s="281" t="s">
        <v>1985</v>
      </c>
      <c r="C366" s="280">
        <v>25</v>
      </c>
      <c r="D366" s="280">
        <v>11</v>
      </c>
    </row>
    <row r="367" spans="1:4" x14ac:dyDescent="0.25">
      <c r="A367" s="280">
        <v>8915</v>
      </c>
      <c r="B367" s="281" t="s">
        <v>1986</v>
      </c>
      <c r="C367" s="280">
        <v>25.26</v>
      </c>
      <c r="D367" s="280">
        <v>10</v>
      </c>
    </row>
    <row r="368" spans="1:4" x14ac:dyDescent="0.25">
      <c r="A368" s="280">
        <v>8936</v>
      </c>
      <c r="B368" s="281" t="s">
        <v>1796</v>
      </c>
      <c r="C368" s="280">
        <v>18.190000000000001</v>
      </c>
      <c r="D368" s="280">
        <v>3</v>
      </c>
    </row>
    <row r="369" spans="1:4" x14ac:dyDescent="0.25">
      <c r="A369" s="280">
        <v>8973</v>
      </c>
      <c r="B369" s="281" t="s">
        <v>1987</v>
      </c>
      <c r="C369" s="280">
        <v>19</v>
      </c>
      <c r="D369" s="280">
        <v>3</v>
      </c>
    </row>
    <row r="370" spans="1:4" x14ac:dyDescent="0.25">
      <c r="A370" s="280">
        <v>8987</v>
      </c>
      <c r="B370" s="281" t="s">
        <v>1988</v>
      </c>
      <c r="C370" s="280">
        <v>28</v>
      </c>
      <c r="D370" s="280">
        <v>4</v>
      </c>
    </row>
    <row r="371" spans="1:4" x14ac:dyDescent="0.25">
      <c r="A371" s="280">
        <v>9007</v>
      </c>
      <c r="B371" s="281" t="s">
        <v>1989</v>
      </c>
      <c r="C371" s="280">
        <v>28</v>
      </c>
      <c r="D371" s="280" t="s">
        <v>1120</v>
      </c>
    </row>
    <row r="372" spans="1:4" x14ac:dyDescent="0.25">
      <c r="A372" s="280">
        <v>9013</v>
      </c>
      <c r="B372" s="281" t="s">
        <v>1990</v>
      </c>
      <c r="C372" s="280">
        <v>26</v>
      </c>
      <c r="D372" s="280">
        <v>8</v>
      </c>
    </row>
    <row r="373" spans="1:4" x14ac:dyDescent="0.25">
      <c r="A373" s="280">
        <v>9023</v>
      </c>
      <c r="B373" s="281" t="s">
        <v>1991</v>
      </c>
      <c r="C373" s="280">
        <v>26</v>
      </c>
      <c r="D373" s="280">
        <v>10</v>
      </c>
    </row>
    <row r="374" spans="1:4" x14ac:dyDescent="0.25">
      <c r="A374" s="280">
        <v>9066</v>
      </c>
      <c r="B374" s="281" t="s">
        <v>1992</v>
      </c>
      <c r="C374" s="280" t="s">
        <v>1714</v>
      </c>
      <c r="D374" s="280">
        <v>5</v>
      </c>
    </row>
    <row r="375" spans="1:4" x14ac:dyDescent="0.25">
      <c r="A375" s="280">
        <v>9072</v>
      </c>
      <c r="B375" s="281" t="s">
        <v>1993</v>
      </c>
      <c r="C375" s="280">
        <v>25</v>
      </c>
      <c r="D375" s="280">
        <v>12</v>
      </c>
    </row>
    <row r="376" spans="1:4" x14ac:dyDescent="0.25">
      <c r="A376" s="280">
        <v>9142</v>
      </c>
      <c r="B376" s="281" t="s">
        <v>1994</v>
      </c>
      <c r="C376" s="280">
        <v>26</v>
      </c>
      <c r="D376" s="280">
        <v>10</v>
      </c>
    </row>
    <row r="377" spans="1:4" x14ac:dyDescent="0.25">
      <c r="A377" s="280">
        <v>9151</v>
      </c>
      <c r="B377" s="281" t="s">
        <v>1995</v>
      </c>
      <c r="C377" s="280">
        <v>25</v>
      </c>
      <c r="D377" s="280">
        <v>12</v>
      </c>
    </row>
    <row r="378" spans="1:4" x14ac:dyDescent="0.25">
      <c r="A378" s="280">
        <v>9159</v>
      </c>
      <c r="B378" s="281" t="s">
        <v>1996</v>
      </c>
      <c r="C378" s="280">
        <v>18</v>
      </c>
      <c r="D378" s="280">
        <v>1</v>
      </c>
    </row>
    <row r="379" spans="1:4" x14ac:dyDescent="0.25">
      <c r="A379" s="280">
        <v>9166</v>
      </c>
      <c r="B379" s="281" t="s">
        <v>1997</v>
      </c>
      <c r="C379" s="280">
        <v>18</v>
      </c>
      <c r="D379" s="280">
        <v>1</v>
      </c>
    </row>
    <row r="380" spans="1:4" x14ac:dyDescent="0.25">
      <c r="A380" s="280">
        <v>9177</v>
      </c>
      <c r="B380" s="281" t="s">
        <v>1998</v>
      </c>
      <c r="C380" s="280">
        <v>18</v>
      </c>
      <c r="D380" s="280">
        <v>1</v>
      </c>
    </row>
    <row r="381" spans="1:4" x14ac:dyDescent="0.25">
      <c r="A381" s="280">
        <v>9251</v>
      </c>
      <c r="B381" s="281" t="s">
        <v>1999</v>
      </c>
      <c r="C381" s="280">
        <v>27.26</v>
      </c>
      <c r="D381" s="280">
        <v>8</v>
      </c>
    </row>
    <row r="382" spans="1:4" x14ac:dyDescent="0.25">
      <c r="A382" s="280">
        <v>9253</v>
      </c>
      <c r="B382" s="281" t="s">
        <v>2000</v>
      </c>
      <c r="C382" s="280">
        <v>25</v>
      </c>
      <c r="D382" s="280" t="s">
        <v>1110</v>
      </c>
    </row>
    <row r="383" spans="1:4" x14ac:dyDescent="0.25">
      <c r="A383" s="280">
        <v>9318</v>
      </c>
      <c r="B383" s="281" t="s">
        <v>1345</v>
      </c>
      <c r="C383" s="280">
        <v>28.27</v>
      </c>
      <c r="D383" s="280">
        <v>4</v>
      </c>
    </row>
    <row r="384" spans="1:4" x14ac:dyDescent="0.25">
      <c r="A384" s="280">
        <v>9339</v>
      </c>
      <c r="B384" s="281" t="s">
        <v>2001</v>
      </c>
      <c r="C384" s="280">
        <v>25</v>
      </c>
      <c r="D384" s="280">
        <v>11</v>
      </c>
    </row>
    <row r="385" spans="1:4" x14ac:dyDescent="0.25">
      <c r="A385" s="280">
        <v>9363</v>
      </c>
      <c r="B385" s="281" t="s">
        <v>2002</v>
      </c>
      <c r="C385" s="280">
        <v>27</v>
      </c>
      <c r="D385" s="280">
        <v>11</v>
      </c>
    </row>
    <row r="386" spans="1:4" x14ac:dyDescent="0.25">
      <c r="A386" s="280">
        <v>9364</v>
      </c>
      <c r="B386" s="281" t="s">
        <v>2003</v>
      </c>
      <c r="C386" s="280">
        <v>27</v>
      </c>
      <c r="D386" s="280">
        <v>11</v>
      </c>
    </row>
    <row r="387" spans="1:4" x14ac:dyDescent="0.25">
      <c r="A387" s="280">
        <v>9374</v>
      </c>
      <c r="B387" s="281" t="s">
        <v>2004</v>
      </c>
      <c r="C387" s="280">
        <v>27.28</v>
      </c>
      <c r="D387" s="280">
        <v>6</v>
      </c>
    </row>
    <row r="388" spans="1:4" x14ac:dyDescent="0.25">
      <c r="A388" s="280">
        <v>9381</v>
      </c>
      <c r="B388" s="281" t="s">
        <v>2005</v>
      </c>
      <c r="C388" s="280">
        <v>26</v>
      </c>
      <c r="D388" s="280" t="s">
        <v>1115</v>
      </c>
    </row>
    <row r="389" spans="1:4" x14ac:dyDescent="0.25">
      <c r="A389" s="280">
        <v>9416</v>
      </c>
      <c r="B389" s="281" t="s">
        <v>1396</v>
      </c>
      <c r="C389" s="280">
        <v>26</v>
      </c>
      <c r="D389" s="280">
        <v>8</v>
      </c>
    </row>
    <row r="390" spans="1:4" x14ac:dyDescent="0.25">
      <c r="A390" s="280">
        <v>9441</v>
      </c>
      <c r="B390" s="281" t="s">
        <v>1498</v>
      </c>
      <c r="C390" s="280">
        <v>25</v>
      </c>
      <c r="D390" s="280">
        <v>10</v>
      </c>
    </row>
    <row r="391" spans="1:4" x14ac:dyDescent="0.25">
      <c r="A391" s="280">
        <v>9443</v>
      </c>
      <c r="B391" s="281" t="s">
        <v>2006</v>
      </c>
      <c r="C391" s="280">
        <v>26</v>
      </c>
      <c r="D391" s="280">
        <v>10</v>
      </c>
    </row>
    <row r="392" spans="1:4" x14ac:dyDescent="0.25">
      <c r="A392" s="280">
        <v>9449</v>
      </c>
      <c r="B392" s="281" t="s">
        <v>2007</v>
      </c>
      <c r="C392" s="280">
        <v>19</v>
      </c>
      <c r="D392" s="280">
        <v>2</v>
      </c>
    </row>
    <row r="393" spans="1:4" x14ac:dyDescent="0.25">
      <c r="A393" s="280">
        <v>9450</v>
      </c>
      <c r="B393" s="281" t="s">
        <v>2008</v>
      </c>
      <c r="C393" s="280">
        <v>20.18</v>
      </c>
      <c r="D393" s="280">
        <v>2</v>
      </c>
    </row>
    <row r="394" spans="1:4" x14ac:dyDescent="0.25">
      <c r="A394" s="280">
        <v>9461</v>
      </c>
      <c r="B394" s="281" t="s">
        <v>2009</v>
      </c>
      <c r="C394" s="280">
        <v>25.26</v>
      </c>
      <c r="D394" s="280">
        <v>10</v>
      </c>
    </row>
    <row r="395" spans="1:4" x14ac:dyDescent="0.25">
      <c r="A395" s="280">
        <v>9473</v>
      </c>
      <c r="B395" s="281" t="s">
        <v>1535</v>
      </c>
      <c r="C395" s="280">
        <v>25</v>
      </c>
      <c r="D395" s="280">
        <v>7</v>
      </c>
    </row>
    <row r="396" spans="1:4" x14ac:dyDescent="0.25">
      <c r="A396" s="280">
        <v>9483</v>
      </c>
      <c r="B396" s="281" t="s">
        <v>2010</v>
      </c>
      <c r="C396" s="280">
        <v>25</v>
      </c>
      <c r="D396" s="280">
        <v>10</v>
      </c>
    </row>
    <row r="397" spans="1:4" x14ac:dyDescent="0.25">
      <c r="A397" s="280">
        <v>9502</v>
      </c>
      <c r="B397" s="281" t="s">
        <v>2011</v>
      </c>
      <c r="C397" s="280" t="s">
        <v>2057</v>
      </c>
      <c r="D397" s="280">
        <v>11</v>
      </c>
    </row>
    <row r="398" spans="1:4" x14ac:dyDescent="0.25">
      <c r="A398" s="280">
        <v>9505</v>
      </c>
      <c r="B398" s="281" t="s">
        <v>2012</v>
      </c>
      <c r="C398" s="280">
        <v>25</v>
      </c>
      <c r="D398" s="280">
        <v>7</v>
      </c>
    </row>
    <row r="399" spans="1:4" x14ac:dyDescent="0.25">
      <c r="A399" s="280">
        <v>9507</v>
      </c>
      <c r="B399" s="281" t="s">
        <v>1393</v>
      </c>
      <c r="C399" s="280">
        <v>27.28</v>
      </c>
      <c r="D399" s="280">
        <v>4</v>
      </c>
    </row>
    <row r="400" spans="1:4" x14ac:dyDescent="0.25">
      <c r="A400" s="280">
        <v>9513</v>
      </c>
      <c r="B400" s="281" t="s">
        <v>2013</v>
      </c>
      <c r="C400" s="280">
        <v>18.190000000000001</v>
      </c>
      <c r="D400" s="280">
        <v>3</v>
      </c>
    </row>
    <row r="401" spans="1:4" x14ac:dyDescent="0.25">
      <c r="A401" s="280">
        <v>9534</v>
      </c>
      <c r="B401" s="281" t="s">
        <v>2014</v>
      </c>
      <c r="C401" s="280" t="s">
        <v>2057</v>
      </c>
      <c r="D401" s="280">
        <v>11</v>
      </c>
    </row>
    <row r="402" spans="1:4" x14ac:dyDescent="0.25">
      <c r="A402" s="280">
        <v>9535</v>
      </c>
      <c r="B402" s="281" t="s">
        <v>2015</v>
      </c>
      <c r="C402" s="280">
        <v>25</v>
      </c>
      <c r="D402" s="280" t="s">
        <v>1119</v>
      </c>
    </row>
    <row r="403" spans="1:4" x14ac:dyDescent="0.25">
      <c r="A403" s="280">
        <v>9540</v>
      </c>
      <c r="B403" s="281" t="s">
        <v>2016</v>
      </c>
      <c r="C403" s="280" t="s">
        <v>2057</v>
      </c>
      <c r="D403" s="280">
        <v>11</v>
      </c>
    </row>
    <row r="404" spans="1:4" x14ac:dyDescent="0.25">
      <c r="A404" s="280">
        <v>9555</v>
      </c>
      <c r="B404" s="281" t="s">
        <v>1400</v>
      </c>
      <c r="C404" s="280">
        <v>19.18</v>
      </c>
      <c r="D404" s="280">
        <v>2</v>
      </c>
    </row>
    <row r="405" spans="1:4" x14ac:dyDescent="0.25">
      <c r="A405" s="280">
        <v>9560</v>
      </c>
      <c r="B405" s="281" t="s">
        <v>2017</v>
      </c>
      <c r="C405" s="280">
        <v>25</v>
      </c>
      <c r="D405" s="280">
        <v>7</v>
      </c>
    </row>
    <row r="406" spans="1:4" x14ac:dyDescent="0.25">
      <c r="A406" s="280">
        <v>9568</v>
      </c>
      <c r="B406" s="281" t="s">
        <v>2018</v>
      </c>
      <c r="C406" s="280">
        <v>26</v>
      </c>
      <c r="D406" s="280" t="s">
        <v>1117</v>
      </c>
    </row>
    <row r="407" spans="1:4" x14ac:dyDescent="0.25">
      <c r="A407" s="280">
        <v>9575</v>
      </c>
      <c r="B407" s="281" t="s">
        <v>1407</v>
      </c>
      <c r="C407" s="280">
        <v>20</v>
      </c>
      <c r="D407" s="280">
        <v>5</v>
      </c>
    </row>
    <row r="408" spans="1:4" x14ac:dyDescent="0.25">
      <c r="A408" s="280">
        <v>9582</v>
      </c>
      <c r="B408" s="281" t="s">
        <v>1406</v>
      </c>
      <c r="C408" s="280" t="s">
        <v>2057</v>
      </c>
      <c r="D408" s="280">
        <v>11</v>
      </c>
    </row>
    <row r="409" spans="1:4" x14ac:dyDescent="0.25">
      <c r="A409" s="280">
        <v>9583</v>
      </c>
      <c r="B409" s="281" t="s">
        <v>2019</v>
      </c>
      <c r="C409" s="280">
        <v>25</v>
      </c>
      <c r="D409" s="280">
        <v>11</v>
      </c>
    </row>
    <row r="410" spans="1:4" x14ac:dyDescent="0.25">
      <c r="A410" s="280">
        <v>9595</v>
      </c>
      <c r="B410" s="281" t="s">
        <v>2020</v>
      </c>
      <c r="C410" s="280">
        <v>28</v>
      </c>
      <c r="D410" s="280">
        <v>6</v>
      </c>
    </row>
    <row r="411" spans="1:4" x14ac:dyDescent="0.25">
      <c r="A411" s="280">
        <v>9640</v>
      </c>
      <c r="B411" s="281" t="s">
        <v>2021</v>
      </c>
      <c r="C411" s="280">
        <v>18.190000000000001</v>
      </c>
      <c r="D411" s="280">
        <v>3</v>
      </c>
    </row>
    <row r="412" spans="1:4" x14ac:dyDescent="0.25">
      <c r="A412" s="280">
        <v>9646</v>
      </c>
      <c r="B412" s="281" t="s">
        <v>1545</v>
      </c>
      <c r="C412" s="280" t="s">
        <v>2057</v>
      </c>
      <c r="D412" s="280">
        <v>11</v>
      </c>
    </row>
    <row r="413" spans="1:4" x14ac:dyDescent="0.25">
      <c r="A413" s="280">
        <v>9674</v>
      </c>
      <c r="B413" s="281" t="s">
        <v>1845</v>
      </c>
      <c r="C413" s="280">
        <v>27</v>
      </c>
      <c r="D413" s="280">
        <v>8</v>
      </c>
    </row>
    <row r="414" spans="1:4" x14ac:dyDescent="0.25">
      <c r="A414" s="280">
        <v>9676</v>
      </c>
      <c r="B414" s="281" t="s">
        <v>2022</v>
      </c>
      <c r="C414" s="280">
        <v>25</v>
      </c>
      <c r="D414" s="280">
        <v>7</v>
      </c>
    </row>
    <row r="415" spans="1:4" x14ac:dyDescent="0.25">
      <c r="A415" s="280">
        <v>9703</v>
      </c>
      <c r="B415" s="281" t="s">
        <v>2023</v>
      </c>
      <c r="C415" s="280">
        <v>28.27</v>
      </c>
      <c r="D415" s="280" t="s">
        <v>1187</v>
      </c>
    </row>
    <row r="416" spans="1:4" x14ac:dyDescent="0.25">
      <c r="A416" s="280">
        <v>9725</v>
      </c>
      <c r="B416" s="281" t="s">
        <v>1541</v>
      </c>
      <c r="C416" s="280">
        <v>18.190000000000001</v>
      </c>
      <c r="D416" s="280">
        <v>3</v>
      </c>
    </row>
    <row r="417" spans="1:4" x14ac:dyDescent="0.25">
      <c r="A417" s="280">
        <v>9732</v>
      </c>
      <c r="B417" s="281" t="s">
        <v>2024</v>
      </c>
      <c r="C417" s="280">
        <v>25</v>
      </c>
      <c r="D417" s="280" t="s">
        <v>1104</v>
      </c>
    </row>
    <row r="418" spans="1:4" x14ac:dyDescent="0.25">
      <c r="A418" s="280">
        <v>9760</v>
      </c>
      <c r="B418" s="281" t="s">
        <v>2025</v>
      </c>
      <c r="C418" s="280">
        <v>28</v>
      </c>
      <c r="D418" s="280" t="s">
        <v>1106</v>
      </c>
    </row>
    <row r="419" spans="1:4" x14ac:dyDescent="0.25">
      <c r="A419" s="280">
        <v>9763</v>
      </c>
      <c r="B419" s="281" t="s">
        <v>1549</v>
      </c>
      <c r="C419" s="280">
        <v>20.18</v>
      </c>
      <c r="D419" s="280">
        <v>2</v>
      </c>
    </row>
    <row r="420" spans="1:4" x14ac:dyDescent="0.25">
      <c r="A420" s="280">
        <v>9768</v>
      </c>
      <c r="B420" s="281" t="s">
        <v>2026</v>
      </c>
      <c r="C420" s="280">
        <v>28.27</v>
      </c>
      <c r="D420" s="280" t="s">
        <v>1188</v>
      </c>
    </row>
    <row r="421" spans="1:4" x14ac:dyDescent="0.25">
      <c r="A421" s="280">
        <v>9769</v>
      </c>
      <c r="B421" s="281" t="s">
        <v>1504</v>
      </c>
      <c r="C421" s="280">
        <v>25.26</v>
      </c>
      <c r="D421" s="280">
        <v>10</v>
      </c>
    </row>
    <row r="422" spans="1:4" x14ac:dyDescent="0.25">
      <c r="A422" s="280">
        <v>9770</v>
      </c>
      <c r="B422" s="281" t="s">
        <v>2027</v>
      </c>
      <c r="C422" s="280">
        <v>25</v>
      </c>
      <c r="D422" s="280" t="s">
        <v>1123</v>
      </c>
    </row>
    <row r="423" spans="1:4" x14ac:dyDescent="0.25">
      <c r="A423" s="280">
        <v>9816</v>
      </c>
      <c r="B423" s="281" t="s">
        <v>2028</v>
      </c>
      <c r="C423" s="280" t="s">
        <v>1716</v>
      </c>
      <c r="D423" s="280">
        <v>3</v>
      </c>
    </row>
    <row r="424" spans="1:4" x14ac:dyDescent="0.25">
      <c r="A424" s="280">
        <v>9830</v>
      </c>
      <c r="B424" s="281" t="s">
        <v>2029</v>
      </c>
      <c r="C424" s="280" t="s">
        <v>1712</v>
      </c>
      <c r="D424" s="280">
        <v>2</v>
      </c>
    </row>
    <row r="425" spans="1:4" x14ac:dyDescent="0.25">
      <c r="A425" s="280">
        <v>9839</v>
      </c>
      <c r="B425" s="281" t="s">
        <v>1830</v>
      </c>
      <c r="C425" s="280">
        <v>27</v>
      </c>
      <c r="D425" s="280">
        <v>4</v>
      </c>
    </row>
    <row r="426" spans="1:4" x14ac:dyDescent="0.25">
      <c r="A426" s="280">
        <v>9840</v>
      </c>
      <c r="B426" s="281" t="s">
        <v>860</v>
      </c>
      <c r="C426" s="280">
        <v>25</v>
      </c>
      <c r="D426" s="280">
        <v>12</v>
      </c>
    </row>
    <row r="427" spans="1:4" x14ac:dyDescent="0.25">
      <c r="A427" s="280">
        <v>9844</v>
      </c>
      <c r="B427" s="281" t="s">
        <v>2030</v>
      </c>
      <c r="C427" s="280">
        <v>18.190000000000001</v>
      </c>
      <c r="D427" s="280">
        <v>3</v>
      </c>
    </row>
    <row r="428" spans="1:4" x14ac:dyDescent="0.25">
      <c r="A428" s="280">
        <v>9851</v>
      </c>
      <c r="B428" s="281" t="s">
        <v>2031</v>
      </c>
      <c r="C428" s="280" t="s">
        <v>2057</v>
      </c>
      <c r="D428" s="280">
        <v>13</v>
      </c>
    </row>
    <row r="429" spans="1:4" x14ac:dyDescent="0.25">
      <c r="A429" s="280">
        <v>9861</v>
      </c>
      <c r="B429" s="281" t="s">
        <v>2032</v>
      </c>
      <c r="C429" s="280">
        <v>25.26</v>
      </c>
      <c r="D429" s="280">
        <v>7</v>
      </c>
    </row>
    <row r="430" spans="1:4" x14ac:dyDescent="0.25">
      <c r="A430" s="280">
        <v>9864</v>
      </c>
      <c r="B430" s="281" t="s">
        <v>2033</v>
      </c>
      <c r="C430" s="280" t="s">
        <v>2057</v>
      </c>
      <c r="D430" s="280">
        <v>11</v>
      </c>
    </row>
    <row r="431" spans="1:4" x14ac:dyDescent="0.25">
      <c r="A431" s="280">
        <v>9890</v>
      </c>
      <c r="B431" s="281" t="s">
        <v>2034</v>
      </c>
      <c r="C431" s="280">
        <v>25.26</v>
      </c>
      <c r="D431" s="280">
        <v>7</v>
      </c>
    </row>
    <row r="432" spans="1:4" x14ac:dyDescent="0.25">
      <c r="A432" s="280">
        <v>9894</v>
      </c>
      <c r="B432" s="281" t="s">
        <v>1641</v>
      </c>
      <c r="C432" s="280">
        <v>25</v>
      </c>
      <c r="D432" s="280">
        <v>13</v>
      </c>
    </row>
    <row r="433" spans="1:4" x14ac:dyDescent="0.25">
      <c r="A433" s="280">
        <v>9912</v>
      </c>
      <c r="B433" s="281" t="s">
        <v>2035</v>
      </c>
      <c r="C433" s="280">
        <v>25</v>
      </c>
      <c r="D433" s="280">
        <v>12</v>
      </c>
    </row>
    <row r="434" spans="1:4" x14ac:dyDescent="0.25">
      <c r="A434" s="280">
        <v>9918</v>
      </c>
      <c r="B434" s="281" t="s">
        <v>1543</v>
      </c>
      <c r="C434" s="280">
        <v>25</v>
      </c>
      <c r="D434" s="280" t="s">
        <v>1105</v>
      </c>
    </row>
    <row r="435" spans="1:4" x14ac:dyDescent="0.25">
      <c r="A435" s="280">
        <v>9935</v>
      </c>
      <c r="B435" s="281" t="s">
        <v>1548</v>
      </c>
      <c r="C435" s="280">
        <v>26</v>
      </c>
      <c r="D435" s="280">
        <v>8</v>
      </c>
    </row>
    <row r="436" spans="1:4" x14ac:dyDescent="0.25">
      <c r="A436" s="280">
        <v>9936</v>
      </c>
      <c r="B436" s="281" t="s">
        <v>1546</v>
      </c>
      <c r="C436" s="280">
        <v>19.18</v>
      </c>
      <c r="D436" s="280">
        <v>3</v>
      </c>
    </row>
    <row r="437" spans="1:4" x14ac:dyDescent="0.25">
      <c r="A437" s="280">
        <v>9937</v>
      </c>
      <c r="B437" s="281" t="s">
        <v>2036</v>
      </c>
      <c r="C437" s="280">
        <v>27.25</v>
      </c>
      <c r="D437" s="280">
        <v>8</v>
      </c>
    </row>
    <row r="438" spans="1:4" x14ac:dyDescent="0.25">
      <c r="A438" s="280">
        <v>9938</v>
      </c>
      <c r="B438" s="281" t="s">
        <v>2037</v>
      </c>
      <c r="C438" s="280">
        <v>27</v>
      </c>
      <c r="D438" s="280">
        <v>8</v>
      </c>
    </row>
    <row r="439" spans="1:4" x14ac:dyDescent="0.25">
      <c r="A439" s="280">
        <v>9940</v>
      </c>
      <c r="B439" s="281" t="s">
        <v>2038</v>
      </c>
      <c r="C439" s="280">
        <v>26</v>
      </c>
      <c r="D439" s="280">
        <v>8</v>
      </c>
    </row>
    <row r="440" spans="1:4" x14ac:dyDescent="0.25">
      <c r="A440" s="280">
        <v>9964</v>
      </c>
      <c r="B440" s="281" t="s">
        <v>2039</v>
      </c>
      <c r="C440" s="280">
        <v>27.25</v>
      </c>
      <c r="D440" s="280">
        <v>13</v>
      </c>
    </row>
    <row r="441" spans="1:4" x14ac:dyDescent="0.25">
      <c r="A441" s="280">
        <v>9981</v>
      </c>
      <c r="B441" s="281" t="s">
        <v>2040</v>
      </c>
      <c r="C441" s="280">
        <v>26</v>
      </c>
      <c r="D441" s="280">
        <v>10</v>
      </c>
    </row>
    <row r="442" spans="1:4" x14ac:dyDescent="0.25">
      <c r="A442" s="280">
        <v>9988</v>
      </c>
      <c r="B442" s="281" t="s">
        <v>1619</v>
      </c>
      <c r="C442" s="280">
        <v>25</v>
      </c>
      <c r="D442" s="280" t="s">
        <v>1116</v>
      </c>
    </row>
    <row r="443" spans="1:4" x14ac:dyDescent="0.25">
      <c r="A443" s="280">
        <v>9993</v>
      </c>
      <c r="B443" s="281" t="s">
        <v>1519</v>
      </c>
      <c r="C443" s="280">
        <v>20.190000000000001</v>
      </c>
      <c r="D443" s="280">
        <v>5</v>
      </c>
    </row>
    <row r="444" spans="1:4" x14ac:dyDescent="0.25">
      <c r="A444" s="280">
        <v>10036</v>
      </c>
      <c r="B444" s="281" t="s">
        <v>2041</v>
      </c>
      <c r="C444" s="280">
        <v>25</v>
      </c>
      <c r="D444" s="280">
        <v>12</v>
      </c>
    </row>
    <row r="445" spans="1:4" x14ac:dyDescent="0.25">
      <c r="A445" s="280">
        <v>10122</v>
      </c>
      <c r="B445" s="281" t="s">
        <v>2042</v>
      </c>
      <c r="C445" s="280">
        <v>18</v>
      </c>
      <c r="D445" s="280">
        <v>3</v>
      </c>
    </row>
    <row r="446" spans="1:4" x14ac:dyDescent="0.25">
      <c r="A446" s="280">
        <v>10208</v>
      </c>
      <c r="B446" s="281" t="s">
        <v>2043</v>
      </c>
      <c r="C446" s="280">
        <v>25</v>
      </c>
      <c r="D446" s="280" t="s">
        <v>1189</v>
      </c>
    </row>
    <row r="447" spans="1:4" x14ac:dyDescent="0.25">
      <c r="A447" s="280">
        <v>10232</v>
      </c>
      <c r="B447" s="281" t="s">
        <v>2044</v>
      </c>
      <c r="C447" s="280">
        <v>25</v>
      </c>
      <c r="D447" s="280">
        <v>11</v>
      </c>
    </row>
    <row r="448" spans="1:4" x14ac:dyDescent="0.25">
      <c r="A448" s="280">
        <v>10246</v>
      </c>
      <c r="B448" s="281" t="s">
        <v>2045</v>
      </c>
      <c r="C448" s="280">
        <v>19</v>
      </c>
      <c r="D448" s="280" t="s">
        <v>1100</v>
      </c>
    </row>
    <row r="449" spans="1:3" x14ac:dyDescent="0.25">
      <c r="A449" s="282">
        <v>10161</v>
      </c>
      <c r="B449" s="282" t="s">
        <v>1717</v>
      </c>
    </row>
    <row r="450" spans="1:3" x14ac:dyDescent="0.25">
      <c r="A450" s="282">
        <v>10253</v>
      </c>
      <c r="B450" s="282" t="s">
        <v>1730</v>
      </c>
    </row>
    <row r="451" spans="1:3" x14ac:dyDescent="0.25">
      <c r="A451" s="282">
        <v>10224</v>
      </c>
      <c r="B451" s="282" t="s">
        <v>1731</v>
      </c>
    </row>
    <row r="452" spans="1:3" x14ac:dyDescent="0.25">
      <c r="A452" s="282">
        <v>10238</v>
      </c>
      <c r="B452" s="282" t="s">
        <v>1732</v>
      </c>
    </row>
    <row r="453" spans="1:3" x14ac:dyDescent="0.25">
      <c r="A453" s="199">
        <v>10239</v>
      </c>
      <c r="B453" s="283" t="s">
        <v>1733</v>
      </c>
    </row>
    <row r="454" spans="1:3" x14ac:dyDescent="0.25">
      <c r="A454" s="186">
        <v>10240</v>
      </c>
      <c r="B454" s="186" t="s">
        <v>1736</v>
      </c>
    </row>
    <row r="455" spans="1:3" x14ac:dyDescent="0.25">
      <c r="A455" s="186">
        <v>10231</v>
      </c>
      <c r="B455" s="186" t="s">
        <v>1737</v>
      </c>
    </row>
    <row r="456" spans="1:3" x14ac:dyDescent="0.25">
      <c r="A456" s="186">
        <v>10271</v>
      </c>
      <c r="B456" s="186" t="s">
        <v>1738</v>
      </c>
    </row>
    <row r="457" spans="1:3" x14ac:dyDescent="0.25">
      <c r="A457" s="186">
        <v>10333</v>
      </c>
      <c r="B457" s="186" t="s">
        <v>1739</v>
      </c>
    </row>
    <row r="458" spans="1:3" x14ac:dyDescent="0.25">
      <c r="A458" s="186">
        <v>10334</v>
      </c>
      <c r="B458" s="186" t="s">
        <v>1740</v>
      </c>
    </row>
    <row r="459" spans="1:3" x14ac:dyDescent="0.25">
      <c r="A459" s="186">
        <v>10336</v>
      </c>
      <c r="B459" s="186" t="s">
        <v>1741</v>
      </c>
    </row>
    <row r="460" spans="1:3" ht="15.75" thickBot="1" x14ac:dyDescent="0.3">
      <c r="A460" s="186">
        <v>10337</v>
      </c>
      <c r="B460" s="186" t="s">
        <v>1742</v>
      </c>
    </row>
    <row r="461" spans="1:3" x14ac:dyDescent="0.25">
      <c r="A461" s="273">
        <v>10201</v>
      </c>
      <c r="B461" s="121" t="s">
        <v>1747</v>
      </c>
    </row>
    <row r="462" spans="1:3" ht="15.75" thickBot="1" x14ac:dyDescent="0.3">
      <c r="A462" s="275">
        <v>10377</v>
      </c>
      <c r="B462" s="41" t="s">
        <v>1748</v>
      </c>
    </row>
    <row r="463" spans="1:3" x14ac:dyDescent="0.25">
      <c r="A463" s="139">
        <v>675</v>
      </c>
      <c r="B463" s="127" t="s">
        <v>1500</v>
      </c>
      <c r="C463">
        <v>95</v>
      </c>
    </row>
    <row r="464" spans="1:3" x14ac:dyDescent="0.25">
      <c r="A464" s="139">
        <v>1727</v>
      </c>
      <c r="B464" s="127" t="s">
        <v>43</v>
      </c>
      <c r="C464">
        <v>95</v>
      </c>
    </row>
    <row r="465" spans="1:3" x14ac:dyDescent="0.25">
      <c r="A465" s="139">
        <v>1934</v>
      </c>
      <c r="B465" s="127" t="s">
        <v>1167</v>
      </c>
      <c r="C465">
        <v>95</v>
      </c>
    </row>
    <row r="466" spans="1:3" x14ac:dyDescent="0.25">
      <c r="A466" s="139">
        <v>1935</v>
      </c>
      <c r="B466" s="127" t="s">
        <v>46</v>
      </c>
      <c r="C466">
        <v>95</v>
      </c>
    </row>
  </sheetData>
  <autoFilter ref="A1:D46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пн</vt:lpstr>
      <vt:lpstr>Лист1</vt:lpstr>
      <vt:lpstr>Лист3</vt:lpstr>
      <vt:lpstr>Лист4</vt:lpstr>
      <vt:lpstr>пн!Область_печати</vt:lpstr>
    </vt:vector>
  </TitlesOfParts>
  <Company>Auchan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ru02220005</dc:creator>
  <cp:lastModifiedBy>user</cp:lastModifiedBy>
  <cp:lastPrinted>2012-08-16T21:00:07Z</cp:lastPrinted>
  <dcterms:created xsi:type="dcterms:W3CDTF">2011-10-24T09:24:28Z</dcterms:created>
  <dcterms:modified xsi:type="dcterms:W3CDTF">2013-08-18T16:09:32Z</dcterms:modified>
</cp:coreProperties>
</file>